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ANEKSET_JORGO\2025\PRILL\"/>
    </mc:Choice>
  </mc:AlternateContent>
  <bookViews>
    <workbookView xWindow="480" yWindow="120" windowWidth="11355" windowHeight="9150" activeTab="1"/>
  </bookViews>
  <sheets>
    <sheet name="Brezi 2025-2110 MHz;2200-2290 " sheetId="2" r:id="rId1"/>
    <sheet name="Aneksi 3 Lidhje Fikse TV ,Radio" sheetId="6" r:id="rId2"/>
    <sheet name="Radio ne 1350-1517 MHz" sheetId="5" r:id="rId3"/>
    <sheet name="Brezi 2025-2110 cift 2200-2290" sheetId="7" r:id="rId4"/>
    <sheet name="TV,Brezi 3800-4200 MHz " sheetId="1" r:id="rId5"/>
  </sheets>
  <calcPr calcId="162913"/>
</workbook>
</file>

<file path=xl/calcChain.xml><?xml version="1.0" encoding="utf-8"?>
<calcChain xmlns="http://schemas.openxmlformats.org/spreadsheetml/2006/main">
  <c r="K106" i="7" l="1"/>
  <c r="C106" i="7"/>
  <c r="K61" i="7"/>
  <c r="C61" i="7"/>
  <c r="K35" i="7"/>
  <c r="C35" i="7"/>
  <c r="K21" i="7"/>
  <c r="C21" i="7"/>
  <c r="K13" i="7"/>
  <c r="C13" i="7"/>
  <c r="D27" i="2"/>
  <c r="D28" i="2"/>
  <c r="D29" i="2"/>
  <c r="D30" i="2"/>
  <c r="D31" i="2"/>
  <c r="D32" i="2"/>
  <c r="D33" i="2"/>
  <c r="D34" i="2"/>
  <c r="D35" i="2"/>
  <c r="D36" i="2"/>
  <c r="D37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M27" i="2"/>
  <c r="M28" i="2"/>
  <c r="M29" i="2"/>
  <c r="M30" i="2"/>
  <c r="M31" i="2"/>
  <c r="M32" i="2"/>
  <c r="M33" i="2"/>
  <c r="M34" i="2"/>
  <c r="M35" i="2"/>
  <c r="M36" i="2"/>
  <c r="M37" i="2"/>
  <c r="M13" i="2"/>
  <c r="M14" i="2"/>
  <c r="M15" i="2"/>
  <c r="M16" i="2"/>
  <c r="M17" i="2"/>
  <c r="D13" i="2"/>
  <c r="D14" i="2"/>
  <c r="D15" i="2"/>
  <c r="D16" i="2"/>
  <c r="D17" i="2"/>
</calcChain>
</file>

<file path=xl/sharedStrings.xml><?xml version="1.0" encoding="utf-8"?>
<sst xmlns="http://schemas.openxmlformats.org/spreadsheetml/2006/main" count="946" uniqueCount="147">
  <si>
    <t>Nr. kanalit</t>
  </si>
  <si>
    <t>E zene</t>
  </si>
  <si>
    <t>E lire</t>
  </si>
  <si>
    <t>E rezervuar</t>
  </si>
  <si>
    <t>Ne proces</t>
  </si>
  <si>
    <t>Frekuenca fn (MHz)</t>
  </si>
  <si>
    <t>Frekuenca f'n (MHz)</t>
  </si>
  <si>
    <t>fo=4003.5 MHz</t>
  </si>
  <si>
    <t>Brezi 3800-4200 MHz</t>
  </si>
  <si>
    <t>Gjeresia e kanalit 29 MHz</t>
  </si>
  <si>
    <t>fn= fo-208+29n</t>
  </si>
  <si>
    <t>f'n= fo+5+29n</t>
  </si>
  <si>
    <t>n =1,2…6</t>
  </si>
  <si>
    <t>CEPT/ERC/REC/ 12-08E  ; ITU-R F.382</t>
  </si>
  <si>
    <t>Brezi 3600-4200 MHz</t>
  </si>
  <si>
    <t>ITU-R F.635</t>
  </si>
  <si>
    <t>fn= fo-330+40n</t>
  </si>
  <si>
    <t>f'n= fo-10+40n</t>
  </si>
  <si>
    <t>fo=3900 MHz</t>
  </si>
  <si>
    <t>n =1,2…7</t>
  </si>
  <si>
    <t>fn= fo-320+20n</t>
  </si>
  <si>
    <t>n =1,2…14</t>
  </si>
  <si>
    <t>fn= fo-310+30n</t>
  </si>
  <si>
    <t>+</t>
  </si>
  <si>
    <t>n =1,2…9</t>
  </si>
  <si>
    <t>f'n= fo+10 +30n</t>
  </si>
  <si>
    <t>f'n= fo+20n</t>
  </si>
  <si>
    <t>fn= fo-302.5+15n</t>
  </si>
  <si>
    <t>f'n= fo+17.5 +15n</t>
  </si>
  <si>
    <t>Shenime</t>
  </si>
  <si>
    <t>Tirane-Fushe Dajt</t>
  </si>
  <si>
    <t>T/R 13-01  E     Aneks C</t>
  </si>
  <si>
    <t>Brezi 2025 - 2110MHz  / 2200 - 2290MHz</t>
  </si>
  <si>
    <t>Sistemi dixhital per  pike-pike dhe per pike-shumepika</t>
  </si>
  <si>
    <t>f'n = fo +44.5 + 14n</t>
  </si>
  <si>
    <t>fo = 2155MHz</t>
  </si>
  <si>
    <t>Gjeresi kanali 7 MHz</t>
  </si>
  <si>
    <t>Gjeresi kanali 14 MHz</t>
  </si>
  <si>
    <t>n=1,2….5</t>
  </si>
  <si>
    <t>n=1,2….11</t>
  </si>
  <si>
    <t>f'n = fo +48 + 7n</t>
  </si>
  <si>
    <t>Tirane-Dajt</t>
  </si>
  <si>
    <t>Fier-Ardenice</t>
  </si>
  <si>
    <t>Gjirokaster-Kerculle</t>
  </si>
  <si>
    <t>Rrethi Shkoder</t>
  </si>
  <si>
    <t>Mide-Puke</t>
  </si>
  <si>
    <t>n=1,2….23</t>
  </si>
  <si>
    <t>f'n = fo +46.25 + 3.5n</t>
  </si>
  <si>
    <t>Gjeresi kanali 3.5 MHz</t>
  </si>
  <si>
    <t>Mide-Kukes</t>
  </si>
  <si>
    <t>fn=fo-130.5+1.75*n</t>
  </si>
  <si>
    <t>f'n = fo +44.5 + 1.75n</t>
  </si>
  <si>
    <t>Gjeresi kanali 1.75 MHz</t>
  </si>
  <si>
    <t>Turbe-Tarabosh; Tarabosh-Lezhe</t>
  </si>
  <si>
    <t>n=1,2…20</t>
  </si>
  <si>
    <t>Tirane-Dajt;              Rrashbull-Salmone;</t>
  </si>
  <si>
    <t>Rrashbull-Salmone;</t>
  </si>
  <si>
    <t>Tirane-Dajt;                           Dajt-Unaza e Re;            Rrashbull-Arapaj;</t>
  </si>
  <si>
    <t>Dajt-Unaza e Re; Rrashbull-Arapaj;</t>
  </si>
  <si>
    <t>Elbasan-Petresh;                     Dajt-Yzberisht;                Rrashbull-Sukth;                    Gose-Kryevidh;                        Dajt-Selite;</t>
  </si>
  <si>
    <t>Dajt-Yzberisht;                              Rrashbull-Sukth;                                   Gose-Kryevidh;                     Dajt-Selite;</t>
  </si>
  <si>
    <t>Gose-Luz I Vogel;                          Kryevidh-Sunej;             Lushnje-Toshkez;</t>
  </si>
  <si>
    <t>Gose-Luz I Vogel;               Kryevidh-Sunej;        Lushnje-Toshkez;</t>
  </si>
  <si>
    <t>Gjeresia e kanalit 40 MHz</t>
  </si>
  <si>
    <t>Gjeresia e kanalit 20 MHz</t>
  </si>
  <si>
    <t>Gjeresia e kanalit 30 MHz</t>
  </si>
  <si>
    <t>Fushe Dajt -Petresh</t>
  </si>
  <si>
    <t>Gjeresia e kanali 0.25 MHz</t>
  </si>
  <si>
    <t>n =1,2…96</t>
  </si>
  <si>
    <t>f'n= fo+13.875+0.25n</t>
  </si>
  <si>
    <t>fo=1413.5 MHz</t>
  </si>
  <si>
    <t>fn= fo-38.125.5+0.25n</t>
  </si>
  <si>
    <t>Studio Tirane-Fushe Dajt</t>
  </si>
  <si>
    <t>Elbasan-Petresh</t>
  </si>
  <si>
    <t>fo=1433.5 MHz</t>
  </si>
  <si>
    <t>fn= fo-83.125.5+0.25n</t>
  </si>
  <si>
    <t>Tirane - Dajt</t>
  </si>
  <si>
    <t>Shkoder-Tarabosh</t>
  </si>
  <si>
    <t>Fushe Dajt- Koder Ishem</t>
  </si>
  <si>
    <t xml:space="preserve">Fushe Dajt- Likovun, </t>
  </si>
  <si>
    <t xml:space="preserve">Tirane-Fushe Dajt, Likovun- Zvernec, Llogara- Zvernec, </t>
  </si>
  <si>
    <t>Kukes- Mide; Kertushaj- Mali i Dajtit</t>
  </si>
  <si>
    <t>Mide- Kertushaj</t>
  </si>
  <si>
    <t>Petresh- Fushë Dajt</t>
  </si>
  <si>
    <t xml:space="preserve">Tirane-Mali I Dajtit;          Studio Elbasan-Petresh; </t>
  </si>
  <si>
    <t>Duplex</t>
  </si>
  <si>
    <t>Aneksi 3 (Lidhje Fikse TV &amp; Radio)</t>
  </si>
  <si>
    <t>Brezi 1350-1375 MHz I ciftuar me brezin 1492-1517 MHz</t>
  </si>
  <si>
    <t>Brezi 1375-1400 MHz ciftuar me brezin 1427-1452 MHz</t>
  </si>
  <si>
    <t>Brezi (1375-1400) MHz ciftuar me brezin (1427-1452) MHz</t>
  </si>
  <si>
    <t>Brezi (1350-1375) MHz ciftuar me brezin (1492-1517) MHz</t>
  </si>
  <si>
    <t>Brezi (3600-4200) MHz</t>
  </si>
  <si>
    <t>Brezi (3800-4200) MHz</t>
  </si>
  <si>
    <t>Brezi (2520-2670) MHz</t>
  </si>
  <si>
    <t>Bw : 0.25 MHz</t>
  </si>
  <si>
    <t>Bw : 14 MHz ,7MHz ,3.5 MHz ,1.75 MHz</t>
  </si>
  <si>
    <t>Bw : 40 MHz</t>
  </si>
  <si>
    <t>Bw : 30 MHz ,29MHz ,20 MHz ,0.25 MHz</t>
  </si>
  <si>
    <t xml:space="preserve"> f'n= fo+ 58.875+ 0.25n</t>
  </si>
  <si>
    <t>Gjeresia e kanalit 250 KHz</t>
  </si>
  <si>
    <t>n =1,2…18</t>
  </si>
  <si>
    <t>Dajt - Petresh</t>
  </si>
  <si>
    <t>Tiran - Dajt</t>
  </si>
  <si>
    <t>Per TV</t>
  </si>
  <si>
    <t>berxull, kashar,vaqar, ndroq, paskuqan, dajt, farke TR</t>
  </si>
  <si>
    <t>synej, luz i vogel, gose, golem, kryevidh KJ</t>
  </si>
  <si>
    <t>Ora News</t>
  </si>
  <si>
    <t>Disa vende perdorin dhe ndarjen me gjeresi kanali 2MHz dhe 1.0,  0.5, ..... 0.025</t>
  </si>
  <si>
    <t>Gjeresi kanali 2 MHz</t>
  </si>
  <si>
    <t xml:space="preserve">1. Kertushaj-Mali Dajtit
2. Kukes - Mide
</t>
  </si>
  <si>
    <t>fn = fo - 130.5 + 14n                  f'n = fo +44.5 + 14n                  fo = 2155MHz                Nr =1.2…5                 Ndarja e bandes = 90MHz</t>
  </si>
  <si>
    <t>Rreth Shkoder</t>
  </si>
  <si>
    <t>GJ-Keculle</t>
  </si>
  <si>
    <t>fn = fo - 127 + 7n                  f'n = fo +48 + 7n                  fo = 2155MHz                Nr =1.2…11                 Ndarja e bandes = 90MHz</t>
  </si>
  <si>
    <t xml:space="preserve">Rrashbull - Salmone 
</t>
  </si>
  <si>
    <t>fn = fo - 128.75 + 3.5n                  f'n = fo +46.25 + 3.5n                  fo = 2155MHz                Nr =1.2…23                 Ndarja e bandes = 90MHz</t>
  </si>
  <si>
    <t>fn = fo - 130.5 + 2n                  f'n = fo +44.5 + 2n                  fo = 2155MHz                Nr =1.2…42                 Ndarja e bandes = 90MHz</t>
  </si>
  <si>
    <t>fn = fo - 130.5 + 1.75n                  f'n = fo +44.5 + 1.75n                  fo = 2155MHz                Nr =1.2…47                 Ndarja e bandes = 90MHz</t>
  </si>
  <si>
    <t xml:space="preserve">Turbe-Tarabosh; Turbe-Lezh; </t>
  </si>
  <si>
    <t xml:space="preserve">Gose - Luz i Vogel / Kryevidh-Sunej 
</t>
  </si>
  <si>
    <t xml:space="preserve">TR-Dajt ; Dajt -Yzberisht / Rrashbull - Sukth 
Gose - Kryevidh / Dajt - Sellite ; 
Dajt -Unaze e Re / Rrashbull - Arapaj ;
maminas, katund i ri, xhafzotaj, gjepalaj, rrashbull DR </t>
  </si>
  <si>
    <t>Fier - Ardenice</t>
  </si>
  <si>
    <t xml:space="preserve"> Fier-Ardenice ;studio LE- M. Tyrbes; Tyrbe- Tarabosh</t>
  </si>
  <si>
    <t>Llogara-Mile</t>
  </si>
  <si>
    <t>Dajt - Tirane ; Dajt - Kruje</t>
  </si>
  <si>
    <t xml:space="preserve">Korce - Cardhak </t>
  </si>
  <si>
    <t>Tarabosh-Mide                Pogradec -Tushemisht* Cervenake-Librazhd*</t>
  </si>
  <si>
    <t>Tushemisht-Cervenake*</t>
  </si>
  <si>
    <t>Dajt-Ardenic ; Dajt - Petresh</t>
  </si>
  <si>
    <t>Fushe Dajt-Ligovun;Tirane-Dajt;  Fushe Dajt - Koder Ishem;</t>
  </si>
  <si>
    <t>Tirane-Fushe Dajt; Tarabosh-Mide;  Koder Ishem - Lurth</t>
  </si>
  <si>
    <t xml:space="preserve">3. Mide- Kertushaj;  Korce - Cervenak
</t>
  </si>
  <si>
    <t>Shkoder - Tarabosh;  Cervenak - Fushe Dajt</t>
  </si>
  <si>
    <t>Tirane - Fushe Dajt</t>
  </si>
  <si>
    <t>Prush Vaqarr - Fush Dajt;  Lunder - Fushe Dajt;</t>
  </si>
  <si>
    <t>Tirane - Fushe Dajt;   Lushnje - Kodra Vain;</t>
  </si>
  <si>
    <t>Llogara - Ksamil</t>
  </si>
  <si>
    <t>Cervenake - Librazhd;  Petresh - Trashovice;  Pogradec - Tushemisht;</t>
  </si>
  <si>
    <t>Tirane-Fushe Dajt; Sarande-Lekures;  Fushe Dajt - Petresh;  Gjirokaster - Keculle;</t>
  </si>
  <si>
    <t>Maja e Tregtanit - Qafe Prush;  Fushe Dajt - Zvernec;</t>
  </si>
  <si>
    <t>Tirane-Dajt ; Pogradec - Cervenake;    Librazhd - Petresh;  Koder Ishem - Tarabosh;</t>
  </si>
  <si>
    <t>Korce - Cardhak;  Fushe Dajt - Tirane;</t>
  </si>
  <si>
    <t>Tirane - Fushe Dajt;  Shkoder - Tarabosh;</t>
  </si>
  <si>
    <t>Fushe Dajt - Zvernec</t>
  </si>
  <si>
    <t>Zvernec-Llogara;  Ligovun - Haderaj;</t>
  </si>
  <si>
    <t>Tirane-Fushe Dajt;  Cervenake - Cardhak;  Tarabosh - Zefjane-Bushat;  Tarabosh - Maja e Tyrbes, Lezhe;  Tarabosh - Geziq-Shpal, Mirdite;</t>
  </si>
  <si>
    <t>Tirane-Dajt ; Shkoder - Tarabosh;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</si>
</sst>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00"/>
    <numFmt numFmtId="166" formatCode="0.00;[Red]0.00"/>
  </numFmts>
  <fonts count="20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8"/>
      <name val="Arial"/>
      <family val="2"/>
    </font>
    <font>
      <b/>
      <sz val="24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u/>
      <sz val="22"/>
      <color theme="1"/>
      <name val="Arial"/>
      <family val="2"/>
    </font>
    <font>
      <sz val="17"/>
      <color theme="1"/>
      <name val="Arial"/>
      <family val="2"/>
    </font>
    <font>
      <b/>
      <sz val="24"/>
      <color theme="0"/>
      <name val="Arial"/>
      <family val="2"/>
    </font>
    <font>
      <u/>
      <sz val="1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5" fillId="0" borderId="0" xfId="0" applyFo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4" fillId="0" borderId="0" xfId="0" applyFont="1"/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Border="1"/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4" xfId="0" applyBorder="1"/>
    <xf numFmtId="0" fontId="2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19" xfId="0" applyBorder="1"/>
    <xf numFmtId="0" fontId="0" fillId="0" borderId="16" xfId="0" applyBorder="1" applyAlignment="1">
      <alignment horizontal="center"/>
    </xf>
    <xf numFmtId="0" fontId="7" fillId="0" borderId="20" xfId="0" applyFont="1" applyBorder="1"/>
    <xf numFmtId="0" fontId="0" fillId="0" borderId="20" xfId="0" applyBorder="1"/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0" fillId="2" borderId="1" xfId="0" applyFill="1" applyBorder="1"/>
    <xf numFmtId="0" fontId="0" fillId="3" borderId="1" xfId="0" applyFill="1" applyBorder="1"/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/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0" fontId="7" fillId="4" borderId="2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11" fillId="5" borderId="0" xfId="0" applyFont="1" applyFill="1"/>
    <xf numFmtId="0" fontId="12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0" fillId="5" borderId="1" xfId="0" applyFill="1" applyBorder="1"/>
    <xf numFmtId="0" fontId="2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/>
    </xf>
    <xf numFmtId="0" fontId="0" fillId="5" borderId="2" xfId="0" applyFill="1" applyBorder="1"/>
    <xf numFmtId="0" fontId="0" fillId="3" borderId="6" xfId="0" applyFill="1" applyBorder="1" applyAlignment="1">
      <alignment horizontal="center"/>
    </xf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0" fillId="3" borderId="2" xfId="0" applyFill="1" applyBorder="1"/>
    <xf numFmtId="0" fontId="1" fillId="3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6" xfId="0" applyFill="1" applyBorder="1"/>
    <xf numFmtId="0" fontId="2" fillId="3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0" fillId="3" borderId="27" xfId="0" applyFill="1" applyBorder="1"/>
    <xf numFmtId="0" fontId="0" fillId="3" borderId="1" xfId="0" applyNumberFormat="1" applyFont="1" applyFill="1" applyBorder="1" applyAlignment="1">
      <alignment horizontal="center"/>
    </xf>
    <xf numFmtId="0" fontId="0" fillId="3" borderId="18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0" fillId="4" borderId="6" xfId="0" applyNumberFormat="1" applyFont="1" applyFill="1" applyBorder="1" applyAlignment="1">
      <alignment horizontal="center"/>
    </xf>
    <xf numFmtId="0" fontId="0" fillId="4" borderId="7" xfId="0" applyNumberFormat="1" applyFont="1" applyFill="1" applyBorder="1" applyAlignment="1">
      <alignment horizontal="center"/>
    </xf>
    <xf numFmtId="0" fontId="0" fillId="3" borderId="18" xfId="0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3" fillId="0" borderId="1" xfId="0" applyFont="1" applyBorder="1"/>
    <xf numFmtId="0" fontId="13" fillId="0" borderId="7" xfId="0" applyFont="1" applyBorder="1"/>
    <xf numFmtId="0" fontId="13" fillId="0" borderId="1" xfId="0" applyFont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/>
    </xf>
    <xf numFmtId="0" fontId="7" fillId="0" borderId="0" xfId="1"/>
    <xf numFmtId="0" fontId="7" fillId="0" borderId="0" xfId="1" applyAlignment="1">
      <alignment horizontal="center"/>
    </xf>
    <xf numFmtId="0" fontId="13" fillId="0" borderId="1" xfId="0" applyFont="1" applyBorder="1" applyAlignment="1">
      <alignment wrapText="1"/>
    </xf>
    <xf numFmtId="0" fontId="2" fillId="3" borderId="6" xfId="0" applyFont="1" applyFill="1" applyBorder="1" applyAlignment="1">
      <alignment horizontal="left"/>
    </xf>
    <xf numFmtId="0" fontId="0" fillId="0" borderId="1" xfId="0" applyBorder="1" applyAlignment="1">
      <alignment vertical="top" wrapText="1"/>
    </xf>
    <xf numFmtId="0" fontId="7" fillId="0" borderId="1" xfId="1" applyBorder="1"/>
    <xf numFmtId="0" fontId="0" fillId="0" borderId="3" xfId="0" applyBorder="1"/>
    <xf numFmtId="0" fontId="0" fillId="0" borderId="3" xfId="0" applyBorder="1" applyAlignment="1">
      <alignment vertical="top" wrapText="1"/>
    </xf>
    <xf numFmtId="0" fontId="7" fillId="0" borderId="28" xfId="1" applyBorder="1"/>
    <xf numFmtId="0" fontId="7" fillId="0" borderId="29" xfId="1" applyBorder="1"/>
    <xf numFmtId="0" fontId="0" fillId="3" borderId="2" xfId="0" applyFill="1" applyBorder="1" applyAlignment="1">
      <alignment horizontal="center"/>
    </xf>
    <xf numFmtId="0" fontId="7" fillId="3" borderId="1" xfId="1" applyFill="1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/>
    <xf numFmtId="0" fontId="2" fillId="4" borderId="30" xfId="0" applyFont="1" applyFill="1" applyBorder="1" applyAlignment="1">
      <alignment horizontal="center"/>
    </xf>
    <xf numFmtId="0" fontId="2" fillId="4" borderId="30" xfId="0" applyFont="1" applyFill="1" applyBorder="1"/>
    <xf numFmtId="0" fontId="15" fillId="5" borderId="0" xfId="1" applyFont="1" applyFill="1"/>
    <xf numFmtId="0" fontId="15" fillId="5" borderId="1" xfId="1" applyFont="1" applyFill="1" applyBorder="1"/>
    <xf numFmtId="0" fontId="7" fillId="0" borderId="6" xfId="1" applyBorder="1"/>
    <xf numFmtId="0" fontId="7" fillId="0" borderId="3" xfId="1" applyBorder="1"/>
    <xf numFmtId="0" fontId="7" fillId="3" borderId="6" xfId="1" applyFill="1" applyBorder="1" applyAlignment="1">
      <alignment horizontal="center"/>
    </xf>
    <xf numFmtId="166" fontId="7" fillId="3" borderId="1" xfId="1" applyNumberFormat="1" applyFill="1" applyBorder="1" applyAlignment="1">
      <alignment horizontal="center"/>
    </xf>
    <xf numFmtId="166" fontId="7" fillId="3" borderId="6" xfId="1" applyNumberFormat="1" applyFill="1" applyBorder="1" applyAlignment="1">
      <alignment horizontal="center"/>
    </xf>
    <xf numFmtId="0" fontId="7" fillId="0" borderId="1" xfId="1" applyBorder="1" applyAlignment="1">
      <alignment wrapText="1"/>
    </xf>
    <xf numFmtId="0" fontId="14" fillId="0" borderId="1" xfId="0" applyFont="1" applyBorder="1"/>
    <xf numFmtId="0" fontId="7" fillId="0" borderId="1" xfId="1" applyBorder="1" applyAlignment="1">
      <alignment vertical="center" wrapText="1"/>
    </xf>
    <xf numFmtId="0" fontId="13" fillId="0" borderId="19" xfId="0" applyFont="1" applyBorder="1"/>
    <xf numFmtId="0" fontId="7" fillId="0" borderId="20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15" xfId="0" applyFont="1" applyBorder="1" applyAlignment="1">
      <alignment wrapText="1"/>
    </xf>
    <xf numFmtId="0" fontId="3" fillId="0" borderId="14" xfId="0" applyFont="1" applyFill="1" applyBorder="1" applyAlignment="1">
      <alignment horizontal="center" vertical="center" wrapText="1"/>
    </xf>
    <xf numFmtId="0" fontId="0" fillId="3" borderId="14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0" fillId="0" borderId="14" xfId="0" applyBorder="1" applyAlignment="1">
      <alignment vertical="center" wrapText="1"/>
    </xf>
    <xf numFmtId="0" fontId="0" fillId="0" borderId="31" xfId="0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vertical="center" wrapText="1"/>
    </xf>
    <xf numFmtId="0" fontId="7" fillId="0" borderId="3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16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13" xfId="1" applyFont="1" applyFill="1" applyBorder="1" applyAlignment="1">
      <alignment horizontal="center"/>
    </xf>
    <xf numFmtId="0" fontId="5" fillId="4" borderId="11" xfId="1" applyFont="1" applyFill="1" applyBorder="1" applyAlignment="1">
      <alignment horizontal="center"/>
    </xf>
    <xf numFmtId="0" fontId="5" fillId="4" borderId="12" xfId="1" applyFont="1" applyFill="1" applyBorder="1" applyAlignment="1">
      <alignment horizontal="center"/>
    </xf>
    <xf numFmtId="0" fontId="7" fillId="0" borderId="37" xfId="1" applyBorder="1" applyAlignment="1">
      <alignment horizontal="center"/>
    </xf>
    <xf numFmtId="0" fontId="7" fillId="0" borderId="38" xfId="1" applyBorder="1" applyAlignment="1">
      <alignment horizontal="center"/>
    </xf>
    <xf numFmtId="0" fontId="7" fillId="0" borderId="39" xfId="1" applyBorder="1" applyAlignment="1">
      <alignment horizontal="center"/>
    </xf>
    <xf numFmtId="0" fontId="12" fillId="6" borderId="40" xfId="0" applyFont="1" applyFill="1" applyBorder="1" applyAlignment="1">
      <alignment horizontal="center"/>
    </xf>
    <xf numFmtId="0" fontId="12" fillId="6" borderId="41" xfId="0" applyFont="1" applyFill="1" applyBorder="1" applyAlignment="1">
      <alignment horizontal="center"/>
    </xf>
    <xf numFmtId="0" fontId="12" fillId="6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9" fillId="0" borderId="36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0</xdr:rowOff>
    </xdr:from>
    <xdr:to>
      <xdr:col>7</xdr:col>
      <xdr:colOff>28575</xdr:colOff>
      <xdr:row>14</xdr:row>
      <xdr:rowOff>66675</xdr:rowOff>
    </xdr:to>
    <xdr:pic>
      <xdr:nvPicPr>
        <xdr:cNvPr id="1158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1628775"/>
          <a:ext cx="1952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542925</xdr:colOff>
      <xdr:row>3</xdr:row>
      <xdr:rowOff>228600</xdr:rowOff>
    </xdr:to>
    <xdr:pic>
      <xdr:nvPicPr>
        <xdr:cNvPr id="319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0"/>
          <a:ext cx="21907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9</xdr:col>
      <xdr:colOff>247650</xdr:colOff>
      <xdr:row>4</xdr:row>
      <xdr:rowOff>171450</xdr:rowOff>
    </xdr:to>
    <xdr:pic>
      <xdr:nvPicPr>
        <xdr:cNvPr id="217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0"/>
          <a:ext cx="21907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123"/>
  <sheetViews>
    <sheetView workbookViewId="0">
      <selection activeCell="N46" sqref="C46:N46"/>
    </sheetView>
  </sheetViews>
  <sheetFormatPr defaultRowHeight="12.75" x14ac:dyDescent="0.2"/>
  <cols>
    <col min="3" max="3" width="10.85546875" customWidth="1"/>
    <col min="4" max="4" width="18.140625" customWidth="1"/>
    <col min="8" max="8" width="13.5703125" customWidth="1"/>
    <col min="9" max="9" width="21.5703125" customWidth="1"/>
    <col min="12" max="12" width="11.42578125" customWidth="1"/>
    <col min="13" max="13" width="18.42578125" customWidth="1"/>
    <col min="14" max="14" width="7.85546875" customWidth="1"/>
    <col min="15" max="15" width="7.7109375" customWidth="1"/>
    <col min="16" max="16" width="11.28515625" customWidth="1"/>
    <col min="17" max="17" width="12.85546875" customWidth="1"/>
    <col min="18" max="18" width="18.28515625" customWidth="1"/>
  </cols>
  <sheetData>
    <row r="2" spans="3:18" x14ac:dyDescent="0.2">
      <c r="F2" s="9" t="s">
        <v>31</v>
      </c>
      <c r="G2" s="9"/>
    </row>
    <row r="4" spans="3:18" ht="15.75" x14ac:dyDescent="0.25">
      <c r="C4" s="10" t="s">
        <v>32</v>
      </c>
      <c r="F4" s="9"/>
    </row>
    <row r="5" spans="3:18" x14ac:dyDescent="0.2">
      <c r="D5" s="9" t="s">
        <v>33</v>
      </c>
      <c r="E5" s="9"/>
    </row>
    <row r="7" spans="3:18" x14ac:dyDescent="0.2">
      <c r="D7" t="s">
        <v>38</v>
      </c>
      <c r="H7" s="9" t="s">
        <v>35</v>
      </c>
      <c r="I7" s="9"/>
      <c r="L7" s="9" t="s">
        <v>34</v>
      </c>
      <c r="M7" s="9"/>
    </row>
    <row r="9" spans="3:18" x14ac:dyDescent="0.2">
      <c r="C9" s="13" t="s">
        <v>37</v>
      </c>
      <c r="D9" s="13"/>
      <c r="E9" s="13"/>
    </row>
    <row r="12" spans="3:18" x14ac:dyDescent="0.2">
      <c r="C12" s="1" t="s">
        <v>0</v>
      </c>
      <c r="D12" s="1" t="s">
        <v>5</v>
      </c>
      <c r="E12" s="2" t="s">
        <v>1</v>
      </c>
      <c r="F12" s="2" t="s">
        <v>2</v>
      </c>
      <c r="G12" s="2" t="s">
        <v>3</v>
      </c>
      <c r="H12" s="2" t="s">
        <v>4</v>
      </c>
      <c r="I12" s="2" t="s">
        <v>29</v>
      </c>
      <c r="L12" s="1" t="s">
        <v>0</v>
      </c>
      <c r="M12" s="1" t="s">
        <v>6</v>
      </c>
      <c r="N12" s="2" t="s">
        <v>1</v>
      </c>
      <c r="O12" s="2" t="s">
        <v>2</v>
      </c>
      <c r="P12" s="2" t="s">
        <v>3</v>
      </c>
      <c r="Q12" s="2" t="s">
        <v>4</v>
      </c>
      <c r="R12" s="2" t="s">
        <v>29</v>
      </c>
    </row>
    <row r="13" spans="3:18" x14ac:dyDescent="0.2">
      <c r="C13" s="8">
        <v>1</v>
      </c>
      <c r="D13" s="8">
        <f>2155-130.5+14</f>
        <v>2038.5</v>
      </c>
      <c r="E13" s="8" t="s">
        <v>23</v>
      </c>
      <c r="F13" s="4"/>
      <c r="G13" s="4"/>
      <c r="H13" s="4"/>
      <c r="I13" s="4" t="s">
        <v>44</v>
      </c>
      <c r="L13" s="8">
        <v>1</v>
      </c>
      <c r="M13" s="8">
        <f>2155+44.5+14</f>
        <v>2213.5</v>
      </c>
      <c r="N13" s="8"/>
      <c r="O13" s="4"/>
      <c r="P13" s="4"/>
      <c r="Q13" s="4"/>
      <c r="R13" s="4"/>
    </row>
    <row r="14" spans="3:18" x14ac:dyDescent="0.2">
      <c r="C14" s="8">
        <v>2</v>
      </c>
      <c r="D14" s="8">
        <f>SUM(D13+14)</f>
        <v>2052.5</v>
      </c>
      <c r="E14" s="8" t="s">
        <v>23</v>
      </c>
      <c r="F14" s="4"/>
      <c r="G14" s="4"/>
      <c r="H14" s="4"/>
      <c r="I14" s="4" t="s">
        <v>43</v>
      </c>
      <c r="L14" s="8">
        <v>2</v>
      </c>
      <c r="M14" s="8">
        <f>SUM(M13+14)</f>
        <v>2227.5</v>
      </c>
      <c r="N14" s="8"/>
      <c r="O14" s="4"/>
      <c r="P14" s="4"/>
      <c r="Q14" s="4"/>
      <c r="R14" s="4"/>
    </row>
    <row r="15" spans="3:18" x14ac:dyDescent="0.2">
      <c r="C15" s="8">
        <v>3</v>
      </c>
      <c r="D15" s="8">
        <f>SUM(D14+14)</f>
        <v>2066.5</v>
      </c>
      <c r="E15" s="8"/>
      <c r="F15" s="4"/>
      <c r="G15" s="4"/>
      <c r="H15" s="4"/>
      <c r="I15" s="4"/>
      <c r="L15" s="8">
        <v>3</v>
      </c>
      <c r="M15" s="8">
        <f>SUM(M14+14)</f>
        <v>2241.5</v>
      </c>
      <c r="N15" s="8"/>
      <c r="O15" s="4"/>
      <c r="P15" s="4"/>
      <c r="Q15" s="4"/>
      <c r="R15" s="4"/>
    </row>
    <row r="16" spans="3:18" ht="25.5" x14ac:dyDescent="0.2">
      <c r="C16" s="32">
        <v>4</v>
      </c>
      <c r="D16" s="32">
        <f>SUM(D15+14)</f>
        <v>2080.5</v>
      </c>
      <c r="E16" s="32" t="s">
        <v>23</v>
      </c>
      <c r="F16" s="4"/>
      <c r="G16" s="4"/>
      <c r="H16" s="4"/>
      <c r="I16" s="20" t="s">
        <v>81</v>
      </c>
      <c r="L16" s="32">
        <v>4</v>
      </c>
      <c r="M16" s="32">
        <f>SUM(M15+14)</f>
        <v>2255.5</v>
      </c>
      <c r="N16" s="32" t="s">
        <v>23</v>
      </c>
      <c r="O16" s="4"/>
      <c r="P16" s="4"/>
      <c r="Q16" s="4"/>
      <c r="R16" s="29" t="s">
        <v>82</v>
      </c>
    </row>
    <row r="17" spans="3:19" x14ac:dyDescent="0.2">
      <c r="C17" s="8">
        <v>5</v>
      </c>
      <c r="D17" s="8">
        <f>SUM(D16+14)</f>
        <v>2094.5</v>
      </c>
      <c r="E17" s="8"/>
      <c r="F17" s="4"/>
      <c r="G17" s="4"/>
      <c r="H17" s="4"/>
      <c r="I17" s="4"/>
      <c r="L17" s="8">
        <v>5</v>
      </c>
      <c r="M17" s="8">
        <f>SUM(M16+14)</f>
        <v>2269.5</v>
      </c>
      <c r="N17" s="8"/>
      <c r="O17" s="4"/>
      <c r="P17" s="4"/>
      <c r="Q17" s="4"/>
      <c r="R17" s="4"/>
    </row>
    <row r="18" spans="3:19" x14ac:dyDescent="0.2">
      <c r="C18" s="12"/>
      <c r="D18" s="12"/>
      <c r="E18" s="12"/>
      <c r="F18" s="5"/>
      <c r="G18" s="5"/>
      <c r="H18" s="5"/>
      <c r="L18" s="12"/>
      <c r="M18" s="12"/>
      <c r="N18" s="12"/>
      <c r="O18" s="5"/>
      <c r="P18" s="5"/>
      <c r="Q18" s="5"/>
      <c r="R18" s="5"/>
    </row>
    <row r="21" spans="3:19" x14ac:dyDescent="0.2">
      <c r="D21" t="s">
        <v>39</v>
      </c>
      <c r="H21" s="9" t="s">
        <v>35</v>
      </c>
      <c r="I21" s="9"/>
      <c r="L21" s="9" t="s">
        <v>40</v>
      </c>
      <c r="M21" s="9"/>
    </row>
    <row r="23" spans="3:19" x14ac:dyDescent="0.2">
      <c r="C23" s="14" t="s">
        <v>36</v>
      </c>
    </row>
    <row r="26" spans="3:19" x14ac:dyDescent="0.2">
      <c r="C26" s="1" t="s">
        <v>0</v>
      </c>
      <c r="D26" s="1" t="s">
        <v>5</v>
      </c>
      <c r="E26" s="2" t="s">
        <v>1</v>
      </c>
      <c r="F26" s="2" t="s">
        <v>2</v>
      </c>
      <c r="G26" s="2" t="s">
        <v>3</v>
      </c>
      <c r="H26" s="2" t="s">
        <v>4</v>
      </c>
      <c r="I26" s="2" t="s">
        <v>29</v>
      </c>
      <c r="L26" s="1" t="s">
        <v>0</v>
      </c>
      <c r="M26" s="1" t="s">
        <v>6</v>
      </c>
      <c r="N26" s="2" t="s">
        <v>1</v>
      </c>
      <c r="O26" s="2" t="s">
        <v>2</v>
      </c>
      <c r="P26" s="2" t="s">
        <v>3</v>
      </c>
      <c r="Q26" s="2" t="s">
        <v>4</v>
      </c>
      <c r="R26" s="2" t="s">
        <v>29</v>
      </c>
    </row>
    <row r="27" spans="3:19" ht="63.75" x14ac:dyDescent="0.2">
      <c r="C27" s="32">
        <v>1</v>
      </c>
      <c r="D27" s="32">
        <f>2155-127+7</f>
        <v>2035</v>
      </c>
      <c r="E27" s="32" t="s">
        <v>23</v>
      </c>
      <c r="F27" s="29"/>
      <c r="G27" s="29"/>
      <c r="H27" s="33"/>
      <c r="I27" s="33" t="s">
        <v>60</v>
      </c>
      <c r="J27" s="28"/>
      <c r="K27" s="28"/>
      <c r="L27" s="34">
        <v>1</v>
      </c>
      <c r="M27" s="32">
        <f>2155+48+7</f>
        <v>2210</v>
      </c>
      <c r="N27" s="11" t="s">
        <v>23</v>
      </c>
      <c r="O27" s="4"/>
      <c r="P27" s="4"/>
      <c r="Q27" s="20"/>
      <c r="R27" s="20" t="s">
        <v>59</v>
      </c>
    </row>
    <row r="28" spans="3:19" ht="25.5" x14ac:dyDescent="0.2">
      <c r="C28" s="8">
        <v>2</v>
      </c>
      <c r="D28" s="8">
        <f>SUM(D27+7)</f>
        <v>2042</v>
      </c>
      <c r="E28" s="8" t="s">
        <v>23</v>
      </c>
      <c r="F28" s="4"/>
      <c r="G28" s="4"/>
      <c r="H28" s="4"/>
      <c r="I28" s="20" t="s">
        <v>55</v>
      </c>
      <c r="L28" s="16">
        <v>2</v>
      </c>
      <c r="M28" s="8">
        <f>SUM(M27+7)</f>
        <v>2217</v>
      </c>
      <c r="N28" s="11" t="s">
        <v>23</v>
      </c>
      <c r="O28" s="4"/>
      <c r="P28" s="4"/>
      <c r="Q28" s="4"/>
      <c r="R28" s="24" t="s">
        <v>56</v>
      </c>
    </row>
    <row r="29" spans="3:19" ht="38.25" x14ac:dyDescent="0.2">
      <c r="C29" s="8">
        <v>3</v>
      </c>
      <c r="D29" s="8">
        <f t="shared" ref="D29:D37" si="0">SUM(D28+7)</f>
        <v>2049</v>
      </c>
      <c r="E29" s="8" t="s">
        <v>23</v>
      </c>
      <c r="F29" s="4"/>
      <c r="G29" s="4"/>
      <c r="H29" s="4"/>
      <c r="I29" s="20" t="s">
        <v>57</v>
      </c>
      <c r="L29" s="16">
        <v>3</v>
      </c>
      <c r="M29" s="8">
        <f t="shared" ref="M29:M37" si="1">SUM(M28+7)</f>
        <v>2224</v>
      </c>
      <c r="N29" s="11" t="s">
        <v>23</v>
      </c>
      <c r="O29" s="4"/>
      <c r="P29" s="4"/>
      <c r="Q29" s="4"/>
      <c r="R29" s="20" t="s">
        <v>58</v>
      </c>
      <c r="S29" s="5"/>
    </row>
    <row r="30" spans="3:19" x14ac:dyDescent="0.2">
      <c r="C30" s="8">
        <v>4</v>
      </c>
      <c r="D30" s="8">
        <f t="shared" si="0"/>
        <v>2056</v>
      </c>
      <c r="E30" s="8" t="s">
        <v>23</v>
      </c>
      <c r="F30" s="4"/>
      <c r="G30" s="4"/>
      <c r="H30" s="4"/>
      <c r="I30" s="4" t="s">
        <v>41</v>
      </c>
      <c r="L30" s="16">
        <v>4</v>
      </c>
      <c r="M30" s="8">
        <f t="shared" si="1"/>
        <v>2231</v>
      </c>
      <c r="N30" s="11"/>
      <c r="O30" s="4"/>
      <c r="P30" s="4"/>
      <c r="Q30" s="4"/>
      <c r="R30" s="25"/>
    </row>
    <row r="31" spans="3:19" x14ac:dyDescent="0.2">
      <c r="C31" s="8">
        <v>5</v>
      </c>
      <c r="D31" s="8">
        <f t="shared" si="0"/>
        <v>2063</v>
      </c>
      <c r="E31" s="8"/>
      <c r="F31" s="4"/>
      <c r="G31" s="4"/>
      <c r="H31" s="4"/>
      <c r="I31" s="4"/>
      <c r="L31" s="16">
        <v>5</v>
      </c>
      <c r="M31" s="8">
        <f t="shared" si="1"/>
        <v>2238</v>
      </c>
      <c r="N31" s="11"/>
      <c r="O31" s="4"/>
      <c r="P31" s="4"/>
      <c r="Q31" s="4"/>
      <c r="R31" s="4"/>
    </row>
    <row r="32" spans="3:19" x14ac:dyDescent="0.2">
      <c r="C32" s="15">
        <v>6</v>
      </c>
      <c r="D32" s="8">
        <f t="shared" si="0"/>
        <v>2070</v>
      </c>
      <c r="E32" s="4"/>
      <c r="F32" s="4"/>
      <c r="G32" s="4"/>
      <c r="H32" s="4"/>
      <c r="I32" s="4"/>
      <c r="L32" s="17">
        <v>6</v>
      </c>
      <c r="M32" s="8">
        <f t="shared" si="1"/>
        <v>2245</v>
      </c>
      <c r="N32" s="18"/>
      <c r="O32" s="4"/>
      <c r="P32" s="4"/>
      <c r="Q32" s="4"/>
      <c r="R32" s="4"/>
    </row>
    <row r="33" spans="3:18" x14ac:dyDescent="0.2">
      <c r="C33" s="15">
        <v>7</v>
      </c>
      <c r="D33" s="8">
        <f t="shared" si="0"/>
        <v>2077</v>
      </c>
      <c r="E33" s="4"/>
      <c r="F33" s="4"/>
      <c r="G33" s="4"/>
      <c r="H33" s="4"/>
      <c r="I33" s="4"/>
      <c r="L33" s="17">
        <v>7</v>
      </c>
      <c r="M33" s="8">
        <f t="shared" si="1"/>
        <v>2252</v>
      </c>
      <c r="N33" s="18"/>
      <c r="O33" s="4"/>
      <c r="P33" s="4"/>
      <c r="Q33" s="4"/>
      <c r="R33" s="4"/>
    </row>
    <row r="34" spans="3:18" x14ac:dyDescent="0.2">
      <c r="C34" s="15">
        <v>8</v>
      </c>
      <c r="D34" s="8">
        <f t="shared" si="0"/>
        <v>2084</v>
      </c>
      <c r="E34" s="8" t="s">
        <v>23</v>
      </c>
      <c r="F34" s="4"/>
      <c r="G34" s="4"/>
      <c r="H34" s="4"/>
      <c r="I34" s="4" t="s">
        <v>42</v>
      </c>
      <c r="L34" s="17">
        <v>8</v>
      </c>
      <c r="M34" s="8">
        <f t="shared" si="1"/>
        <v>2259</v>
      </c>
      <c r="N34" s="18"/>
      <c r="O34" s="4"/>
      <c r="P34" s="4"/>
      <c r="Q34" s="4"/>
      <c r="R34" s="4"/>
    </row>
    <row r="35" spans="3:18" x14ac:dyDescent="0.2">
      <c r="C35" s="15">
        <v>9</v>
      </c>
      <c r="D35" s="8">
        <f t="shared" si="0"/>
        <v>2091</v>
      </c>
      <c r="E35" s="8" t="s">
        <v>23</v>
      </c>
      <c r="F35" s="4"/>
      <c r="G35" s="4"/>
      <c r="H35" s="4"/>
      <c r="I35" s="4" t="s">
        <v>42</v>
      </c>
      <c r="L35" s="17">
        <v>9</v>
      </c>
      <c r="M35" s="8">
        <f t="shared" si="1"/>
        <v>2266</v>
      </c>
      <c r="N35" s="18"/>
      <c r="O35" s="4"/>
      <c r="P35" s="4"/>
      <c r="Q35" s="4"/>
      <c r="R35" s="4"/>
    </row>
    <row r="36" spans="3:18" x14ac:dyDescent="0.2">
      <c r="C36" s="15">
        <v>10</v>
      </c>
      <c r="D36" s="8">
        <f t="shared" si="0"/>
        <v>2098</v>
      </c>
      <c r="E36" s="8" t="s">
        <v>23</v>
      </c>
      <c r="F36" s="4"/>
      <c r="G36" s="4"/>
      <c r="H36" s="4"/>
      <c r="I36" s="4" t="s">
        <v>42</v>
      </c>
      <c r="L36" s="17">
        <v>10</v>
      </c>
      <c r="M36" s="8">
        <f t="shared" si="1"/>
        <v>2273</v>
      </c>
      <c r="N36" s="11" t="s">
        <v>23</v>
      </c>
      <c r="O36" s="4"/>
      <c r="P36" s="4"/>
      <c r="Q36" s="4"/>
      <c r="R36" s="4" t="s">
        <v>45</v>
      </c>
    </row>
    <row r="37" spans="3:18" x14ac:dyDescent="0.2">
      <c r="C37" s="15">
        <v>11</v>
      </c>
      <c r="D37" s="8">
        <f t="shared" si="0"/>
        <v>2105</v>
      </c>
      <c r="E37" s="4"/>
      <c r="F37" s="4"/>
      <c r="G37" s="4"/>
      <c r="H37" s="4"/>
      <c r="I37" s="4"/>
      <c r="L37" s="17">
        <v>11</v>
      </c>
      <c r="M37" s="8">
        <f t="shared" si="1"/>
        <v>2280</v>
      </c>
      <c r="N37" s="18"/>
      <c r="O37" s="4"/>
      <c r="P37" s="4"/>
      <c r="Q37" s="4"/>
      <c r="R37" s="4"/>
    </row>
    <row r="38" spans="3:18" x14ac:dyDescent="0.2">
      <c r="M38" s="5"/>
    </row>
    <row r="40" spans="3:18" x14ac:dyDescent="0.2">
      <c r="D40" t="s">
        <v>46</v>
      </c>
      <c r="H40" s="9" t="s">
        <v>35</v>
      </c>
      <c r="L40" s="9" t="s">
        <v>47</v>
      </c>
      <c r="M40" s="9"/>
    </row>
    <row r="42" spans="3:18" x14ac:dyDescent="0.2">
      <c r="C42" s="13" t="s">
        <v>48</v>
      </c>
      <c r="D42" s="13"/>
    </row>
    <row r="45" spans="3:18" x14ac:dyDescent="0.2">
      <c r="C45" s="1" t="s">
        <v>0</v>
      </c>
      <c r="D45" s="1" t="s">
        <v>5</v>
      </c>
      <c r="E45" s="2" t="s">
        <v>1</v>
      </c>
      <c r="F45" s="2" t="s">
        <v>2</v>
      </c>
      <c r="G45" s="2" t="s">
        <v>3</v>
      </c>
      <c r="H45" s="2" t="s">
        <v>4</v>
      </c>
      <c r="I45" s="2" t="s">
        <v>29</v>
      </c>
      <c r="L45" s="1" t="s">
        <v>0</v>
      </c>
      <c r="M45" s="1" t="s">
        <v>6</v>
      </c>
      <c r="N45" s="2" t="s">
        <v>1</v>
      </c>
      <c r="O45" s="2" t="s">
        <v>2</v>
      </c>
      <c r="P45" s="2" t="s">
        <v>3</v>
      </c>
      <c r="Q45" s="2" t="s">
        <v>4</v>
      </c>
      <c r="R45" s="2" t="s">
        <v>29</v>
      </c>
    </row>
    <row r="46" spans="3:18" ht="38.25" x14ac:dyDescent="0.2">
      <c r="C46" s="32">
        <v>1</v>
      </c>
      <c r="D46" s="32">
        <f>2155-128.75+3.5</f>
        <v>2029.75</v>
      </c>
      <c r="E46" s="32" t="s">
        <v>23</v>
      </c>
      <c r="F46" s="29"/>
      <c r="G46" s="29"/>
      <c r="H46" s="29"/>
      <c r="I46" s="33" t="s">
        <v>61</v>
      </c>
      <c r="J46" s="28"/>
      <c r="K46" s="28"/>
      <c r="L46" s="32">
        <v>1</v>
      </c>
      <c r="M46" s="32">
        <f>2155+46.25+3.5</f>
        <v>2204.75</v>
      </c>
      <c r="N46" s="32" t="s">
        <v>23</v>
      </c>
      <c r="O46" s="4"/>
      <c r="P46" s="4"/>
      <c r="Q46" s="4"/>
      <c r="R46" s="20" t="s">
        <v>62</v>
      </c>
    </row>
    <row r="47" spans="3:18" x14ac:dyDescent="0.2">
      <c r="C47" s="8">
        <v>2</v>
      </c>
      <c r="D47" s="8">
        <f>SUM(D46+3.5)</f>
        <v>2033.25</v>
      </c>
      <c r="E47" s="8"/>
      <c r="F47" s="4"/>
      <c r="G47" s="4"/>
      <c r="H47" s="4"/>
      <c r="I47" s="4"/>
      <c r="L47" s="8">
        <v>2</v>
      </c>
      <c r="M47" s="8">
        <f>SUM(M46+3.5)</f>
        <v>2208.25</v>
      </c>
      <c r="N47" s="8"/>
      <c r="O47" s="4"/>
      <c r="P47" s="4"/>
      <c r="Q47" s="4"/>
      <c r="R47" s="4"/>
    </row>
    <row r="48" spans="3:18" x14ac:dyDescent="0.2">
      <c r="C48" s="8">
        <v>3</v>
      </c>
      <c r="D48" s="8">
        <f t="shared" ref="D48:D68" si="2">SUM(D47+3.5)</f>
        <v>2036.75</v>
      </c>
      <c r="E48" s="8"/>
      <c r="F48" s="4"/>
      <c r="G48" s="4"/>
      <c r="H48" s="4"/>
      <c r="I48" s="4"/>
      <c r="L48" s="8">
        <v>3</v>
      </c>
      <c r="M48" s="8">
        <f t="shared" ref="M48:M68" si="3">SUM(M47+3.5)</f>
        <v>2211.75</v>
      </c>
      <c r="N48" s="8"/>
      <c r="O48" s="4"/>
      <c r="P48" s="4"/>
      <c r="Q48" s="4"/>
      <c r="R48" s="4"/>
    </row>
    <row r="49" spans="3:18" x14ac:dyDescent="0.2">
      <c r="C49" s="8">
        <v>4</v>
      </c>
      <c r="D49" s="8">
        <f t="shared" si="2"/>
        <v>2040.25</v>
      </c>
      <c r="E49" s="8"/>
      <c r="F49" s="4"/>
      <c r="G49" s="4"/>
      <c r="H49" s="4"/>
      <c r="I49" s="4"/>
      <c r="L49" s="8">
        <v>4</v>
      </c>
      <c r="M49" s="8">
        <f t="shared" si="3"/>
        <v>2215.25</v>
      </c>
      <c r="N49" s="8"/>
      <c r="O49" s="4"/>
      <c r="P49" s="4"/>
      <c r="Q49" s="4"/>
      <c r="R49" s="4"/>
    </row>
    <row r="50" spans="3:18" x14ac:dyDescent="0.2">
      <c r="C50" s="8">
        <v>5</v>
      </c>
      <c r="D50" s="8">
        <f t="shared" si="2"/>
        <v>2043.75</v>
      </c>
      <c r="E50" s="8"/>
      <c r="F50" s="4"/>
      <c r="G50" s="4"/>
      <c r="H50" s="4"/>
      <c r="I50" s="4"/>
      <c r="L50" s="8">
        <v>5</v>
      </c>
      <c r="M50" s="8">
        <f t="shared" si="3"/>
        <v>2218.75</v>
      </c>
      <c r="N50" s="8"/>
      <c r="O50" s="4"/>
      <c r="P50" s="4"/>
      <c r="Q50" s="4"/>
      <c r="R50" s="4"/>
    </row>
    <row r="51" spans="3:18" x14ac:dyDescent="0.2">
      <c r="C51" s="15">
        <v>6</v>
      </c>
      <c r="D51" s="8">
        <f t="shared" si="2"/>
        <v>2047.25</v>
      </c>
      <c r="E51" s="4"/>
      <c r="F51" s="4"/>
      <c r="G51" s="4"/>
      <c r="H51" s="4"/>
      <c r="I51" s="4"/>
      <c r="L51" s="15">
        <v>6</v>
      </c>
      <c r="M51" s="8">
        <f t="shared" si="3"/>
        <v>2222.25</v>
      </c>
      <c r="N51" s="4"/>
      <c r="O51" s="4"/>
      <c r="P51" s="4"/>
      <c r="Q51" s="4"/>
      <c r="R51" s="4"/>
    </row>
    <row r="52" spans="3:18" x14ac:dyDescent="0.2">
      <c r="C52" s="15">
        <v>7</v>
      </c>
      <c r="D52" s="8">
        <f t="shared" si="2"/>
        <v>2050.75</v>
      </c>
      <c r="E52" s="4"/>
      <c r="F52" s="4"/>
      <c r="G52" s="4"/>
      <c r="H52" s="4"/>
      <c r="I52" s="4"/>
      <c r="L52" s="15">
        <v>7</v>
      </c>
      <c r="M52" s="8">
        <f t="shared" si="3"/>
        <v>2225.75</v>
      </c>
      <c r="N52" s="4"/>
      <c r="O52" s="4"/>
      <c r="P52" s="4"/>
      <c r="Q52" s="4"/>
      <c r="R52" s="4"/>
    </row>
    <row r="53" spans="3:18" x14ac:dyDescent="0.2">
      <c r="C53" s="15">
        <v>8</v>
      </c>
      <c r="D53" s="8">
        <f t="shared" si="2"/>
        <v>2054.25</v>
      </c>
      <c r="E53" s="8"/>
      <c r="F53" s="4"/>
      <c r="G53" s="4"/>
      <c r="H53" s="4"/>
      <c r="I53" s="4"/>
      <c r="L53" s="15">
        <v>8</v>
      </c>
      <c r="M53" s="8">
        <f t="shared" si="3"/>
        <v>2229.25</v>
      </c>
      <c r="N53" s="8"/>
      <c r="O53" s="4"/>
      <c r="P53" s="4"/>
      <c r="Q53" s="4"/>
      <c r="R53" s="4"/>
    </row>
    <row r="54" spans="3:18" x14ac:dyDescent="0.2">
      <c r="C54" s="15">
        <v>9</v>
      </c>
      <c r="D54" s="8">
        <f t="shared" si="2"/>
        <v>2057.75</v>
      </c>
      <c r="E54" s="8"/>
      <c r="F54" s="4"/>
      <c r="G54" s="4"/>
      <c r="H54" s="4"/>
      <c r="I54" s="4"/>
      <c r="L54" s="15">
        <v>9</v>
      </c>
      <c r="M54" s="8">
        <f t="shared" si="3"/>
        <v>2232.75</v>
      </c>
      <c r="N54" s="8"/>
      <c r="O54" s="4"/>
      <c r="P54" s="4"/>
      <c r="Q54" s="4"/>
      <c r="R54" s="4"/>
    </row>
    <row r="55" spans="3:18" x14ac:dyDescent="0.2">
      <c r="C55" s="15">
        <v>10</v>
      </c>
      <c r="D55" s="8">
        <f t="shared" si="2"/>
        <v>2061.25</v>
      </c>
      <c r="E55" s="8"/>
      <c r="F55" s="4"/>
      <c r="G55" s="4"/>
      <c r="H55" s="4"/>
      <c r="I55" s="4"/>
      <c r="L55" s="15">
        <v>10</v>
      </c>
      <c r="M55" s="8">
        <f t="shared" si="3"/>
        <v>2236.25</v>
      </c>
      <c r="N55" s="8"/>
      <c r="O55" s="4"/>
      <c r="P55" s="4"/>
      <c r="Q55" s="4"/>
      <c r="R55" s="4"/>
    </row>
    <row r="56" spans="3:18" x14ac:dyDescent="0.2">
      <c r="C56" s="15">
        <v>11</v>
      </c>
      <c r="D56" s="8">
        <f t="shared" si="2"/>
        <v>2064.75</v>
      </c>
      <c r="E56" s="4"/>
      <c r="F56" s="4"/>
      <c r="G56" s="4"/>
      <c r="H56" s="4"/>
      <c r="I56" s="4"/>
      <c r="L56" s="15">
        <v>11</v>
      </c>
      <c r="M56" s="8">
        <f t="shared" si="3"/>
        <v>2239.75</v>
      </c>
      <c r="N56" s="4"/>
      <c r="O56" s="4"/>
      <c r="P56" s="4"/>
      <c r="Q56" s="4"/>
      <c r="R56" s="4"/>
    </row>
    <row r="57" spans="3:18" x14ac:dyDescent="0.2">
      <c r="C57" s="15">
        <v>12</v>
      </c>
      <c r="D57" s="8">
        <f t="shared" si="2"/>
        <v>2068.25</v>
      </c>
      <c r="E57" s="8" t="s">
        <v>23</v>
      </c>
      <c r="F57" s="4"/>
      <c r="G57" s="4"/>
      <c r="H57" s="4"/>
      <c r="I57" s="4" t="s">
        <v>49</v>
      </c>
      <c r="L57" s="15">
        <v>12</v>
      </c>
      <c r="M57" s="8">
        <f t="shared" si="3"/>
        <v>2243.25</v>
      </c>
      <c r="N57" s="4"/>
      <c r="O57" s="4"/>
      <c r="P57" s="4"/>
      <c r="Q57" s="4"/>
      <c r="R57" s="4"/>
    </row>
    <row r="58" spans="3:18" x14ac:dyDescent="0.2">
      <c r="C58" s="15">
        <v>13</v>
      </c>
      <c r="D58" s="8">
        <f t="shared" si="2"/>
        <v>2071.75</v>
      </c>
      <c r="E58" s="8" t="s">
        <v>23</v>
      </c>
      <c r="F58" s="4"/>
      <c r="G58" s="4"/>
      <c r="H58" s="4"/>
      <c r="I58" s="4" t="s">
        <v>49</v>
      </c>
      <c r="L58" s="15">
        <v>13</v>
      </c>
      <c r="M58" s="8">
        <f t="shared" si="3"/>
        <v>2246.75</v>
      </c>
      <c r="N58" s="4"/>
      <c r="O58" s="4"/>
      <c r="P58" s="4"/>
      <c r="Q58" s="4"/>
      <c r="R58" s="4"/>
    </row>
    <row r="59" spans="3:18" x14ac:dyDescent="0.2">
      <c r="C59" s="15">
        <v>14</v>
      </c>
      <c r="D59" s="8">
        <f t="shared" si="2"/>
        <v>2075.25</v>
      </c>
      <c r="E59" s="4"/>
      <c r="F59" s="4"/>
      <c r="G59" s="4"/>
      <c r="H59" s="4"/>
      <c r="I59" s="4"/>
      <c r="L59" s="15">
        <v>14</v>
      </c>
      <c r="M59" s="8">
        <f t="shared" si="3"/>
        <v>2250.25</v>
      </c>
      <c r="N59" s="4"/>
      <c r="O59" s="4"/>
      <c r="P59" s="4"/>
      <c r="Q59" s="4"/>
      <c r="R59" s="4"/>
    </row>
    <row r="60" spans="3:18" x14ac:dyDescent="0.2">
      <c r="C60" s="15">
        <v>15</v>
      </c>
      <c r="D60" s="8">
        <f t="shared" si="2"/>
        <v>2078.75</v>
      </c>
      <c r="E60" s="4"/>
      <c r="F60" s="4"/>
      <c r="G60" s="4"/>
      <c r="H60" s="4"/>
      <c r="I60" s="4"/>
      <c r="L60" s="15">
        <v>15</v>
      </c>
      <c r="M60" s="8">
        <f t="shared" si="3"/>
        <v>2253.75</v>
      </c>
      <c r="N60" s="4"/>
      <c r="O60" s="4"/>
      <c r="P60" s="4"/>
      <c r="Q60" s="4"/>
      <c r="R60" s="4"/>
    </row>
    <row r="61" spans="3:18" x14ac:dyDescent="0.2">
      <c r="C61" s="15">
        <v>16</v>
      </c>
      <c r="D61" s="8">
        <f t="shared" si="2"/>
        <v>2082.25</v>
      </c>
      <c r="E61" s="4"/>
      <c r="F61" s="4"/>
      <c r="G61" s="4"/>
      <c r="H61" s="4"/>
      <c r="I61" s="4"/>
      <c r="L61" s="15">
        <v>16</v>
      </c>
      <c r="M61" s="8">
        <f t="shared" si="3"/>
        <v>2257.25</v>
      </c>
      <c r="N61" s="4"/>
      <c r="O61" s="4"/>
      <c r="P61" s="4"/>
      <c r="Q61" s="4"/>
      <c r="R61" s="4"/>
    </row>
    <row r="62" spans="3:18" x14ac:dyDescent="0.2">
      <c r="C62" s="15">
        <v>17</v>
      </c>
      <c r="D62" s="8">
        <f t="shared" si="2"/>
        <v>2085.75</v>
      </c>
      <c r="E62" s="4"/>
      <c r="F62" s="4"/>
      <c r="G62" s="4"/>
      <c r="H62" s="4"/>
      <c r="I62" s="4"/>
      <c r="L62" s="15">
        <v>17</v>
      </c>
      <c r="M62" s="8">
        <f t="shared" si="3"/>
        <v>2260.75</v>
      </c>
      <c r="N62" s="8" t="s">
        <v>23</v>
      </c>
      <c r="O62" s="4"/>
      <c r="P62" s="4"/>
      <c r="Q62" s="4"/>
      <c r="R62" s="4" t="s">
        <v>49</v>
      </c>
    </row>
    <row r="63" spans="3:18" x14ac:dyDescent="0.2">
      <c r="C63" s="15">
        <v>18</v>
      </c>
      <c r="D63" s="8">
        <f t="shared" si="2"/>
        <v>2089.25</v>
      </c>
      <c r="E63" s="4"/>
      <c r="F63" s="4"/>
      <c r="G63" s="4"/>
      <c r="H63" s="4"/>
      <c r="I63" s="4"/>
      <c r="L63" s="15">
        <v>18</v>
      </c>
      <c r="M63" s="8">
        <f t="shared" si="3"/>
        <v>2264.25</v>
      </c>
      <c r="N63" s="4"/>
      <c r="O63" s="4"/>
      <c r="P63" s="4"/>
      <c r="Q63" s="4"/>
      <c r="R63" s="4"/>
    </row>
    <row r="64" spans="3:18" x14ac:dyDescent="0.2">
      <c r="C64" s="15">
        <v>19</v>
      </c>
      <c r="D64" s="8">
        <f t="shared" si="2"/>
        <v>2092.75</v>
      </c>
      <c r="E64" s="4"/>
      <c r="F64" s="4"/>
      <c r="G64" s="4"/>
      <c r="H64" s="4"/>
      <c r="I64" s="4"/>
      <c r="L64" s="15">
        <v>19</v>
      </c>
      <c r="M64" s="8">
        <f t="shared" si="3"/>
        <v>2267.75</v>
      </c>
      <c r="N64" s="4"/>
      <c r="O64" s="4"/>
      <c r="P64" s="4"/>
      <c r="Q64" s="4"/>
      <c r="R64" s="4"/>
    </row>
    <row r="65" spans="3:18" x14ac:dyDescent="0.2">
      <c r="C65" s="15">
        <v>20</v>
      </c>
      <c r="D65" s="8">
        <f t="shared" si="2"/>
        <v>2096.25</v>
      </c>
      <c r="E65" s="4"/>
      <c r="F65" s="4"/>
      <c r="G65" s="4"/>
      <c r="H65" s="4"/>
      <c r="I65" s="4"/>
      <c r="L65" s="15">
        <v>20</v>
      </c>
      <c r="M65" s="8">
        <f t="shared" si="3"/>
        <v>2271.25</v>
      </c>
      <c r="N65" s="4"/>
      <c r="O65" s="4"/>
      <c r="P65" s="4"/>
      <c r="Q65" s="4"/>
      <c r="R65" s="4"/>
    </row>
    <row r="66" spans="3:18" x14ac:dyDescent="0.2">
      <c r="C66" s="15">
        <v>21</v>
      </c>
      <c r="D66" s="8">
        <f t="shared" si="2"/>
        <v>2099.75</v>
      </c>
      <c r="E66" s="4"/>
      <c r="F66" s="4"/>
      <c r="G66" s="4"/>
      <c r="H66" s="4"/>
      <c r="I66" s="4"/>
      <c r="L66" s="15">
        <v>21</v>
      </c>
      <c r="M66" s="8">
        <f t="shared" si="3"/>
        <v>2274.75</v>
      </c>
      <c r="N66" s="4"/>
      <c r="O66" s="4"/>
      <c r="P66" s="4"/>
      <c r="Q66" s="4"/>
      <c r="R66" s="4"/>
    </row>
    <row r="67" spans="3:18" x14ac:dyDescent="0.2">
      <c r="C67" s="15">
        <v>22</v>
      </c>
      <c r="D67" s="8">
        <f t="shared" si="2"/>
        <v>2103.25</v>
      </c>
      <c r="E67" s="4"/>
      <c r="F67" s="4"/>
      <c r="G67" s="4"/>
      <c r="H67" s="4"/>
      <c r="I67" s="4"/>
      <c r="L67" s="15">
        <v>22</v>
      </c>
      <c r="M67" s="8">
        <f t="shared" si="3"/>
        <v>2278.25</v>
      </c>
      <c r="N67" s="4"/>
      <c r="O67" s="4"/>
      <c r="P67" s="4"/>
      <c r="Q67" s="4"/>
      <c r="R67" s="4"/>
    </row>
    <row r="68" spans="3:18" x14ac:dyDescent="0.2">
      <c r="C68" s="15">
        <v>23</v>
      </c>
      <c r="D68" s="8">
        <f t="shared" si="2"/>
        <v>2106.75</v>
      </c>
      <c r="E68" s="4"/>
      <c r="F68" s="4"/>
      <c r="G68" s="4"/>
      <c r="H68" s="4"/>
      <c r="I68" s="4"/>
      <c r="L68" s="15">
        <v>23</v>
      </c>
      <c r="M68" s="8">
        <f t="shared" si="3"/>
        <v>2281.75</v>
      </c>
      <c r="N68" s="4"/>
      <c r="O68" s="4"/>
      <c r="P68" s="4"/>
      <c r="Q68" s="4"/>
      <c r="R68" s="4"/>
    </row>
    <row r="71" spans="3:18" x14ac:dyDescent="0.2">
      <c r="F71" s="9" t="s">
        <v>50</v>
      </c>
      <c r="G71" s="9"/>
      <c r="I71" s="9" t="s">
        <v>35</v>
      </c>
      <c r="L71" s="9" t="s">
        <v>51</v>
      </c>
      <c r="M71" s="9"/>
    </row>
    <row r="72" spans="3:18" x14ac:dyDescent="0.2">
      <c r="I72" t="s">
        <v>54</v>
      </c>
    </row>
    <row r="73" spans="3:18" x14ac:dyDescent="0.2">
      <c r="C73" s="13" t="s">
        <v>52</v>
      </c>
      <c r="D73" s="13"/>
      <c r="E73" s="13"/>
    </row>
    <row r="76" spans="3:18" x14ac:dyDescent="0.2">
      <c r="C76" s="1" t="s">
        <v>0</v>
      </c>
      <c r="D76" s="1" t="s">
        <v>5</v>
      </c>
      <c r="E76" s="2" t="s">
        <v>1</v>
      </c>
      <c r="F76" s="2" t="s">
        <v>2</v>
      </c>
      <c r="G76" s="2" t="s">
        <v>3</v>
      </c>
      <c r="H76" s="2" t="s">
        <v>4</v>
      </c>
      <c r="I76" s="2" t="s">
        <v>29</v>
      </c>
      <c r="L76" s="1" t="s">
        <v>0</v>
      </c>
      <c r="M76" s="1" t="s">
        <v>6</v>
      </c>
      <c r="N76" s="2" t="s">
        <v>1</v>
      </c>
      <c r="O76" s="2" t="s">
        <v>2</v>
      </c>
      <c r="P76" s="2" t="s">
        <v>3</v>
      </c>
      <c r="Q76" s="2" t="s">
        <v>4</v>
      </c>
      <c r="R76" s="2" t="s">
        <v>29</v>
      </c>
    </row>
    <row r="77" spans="3:18" x14ac:dyDescent="0.2">
      <c r="C77" s="8">
        <v>1</v>
      </c>
      <c r="D77" s="19">
        <f>2155-130.5+1.75</f>
        <v>2026.25</v>
      </c>
      <c r="E77" s="8"/>
      <c r="F77" s="4"/>
      <c r="G77" s="4"/>
      <c r="H77" s="4"/>
      <c r="I77" s="4"/>
      <c r="L77" s="8">
        <v>1</v>
      </c>
      <c r="M77" s="19">
        <f>2155+44.5+1.75</f>
        <v>2201.25</v>
      </c>
      <c r="N77" s="8"/>
      <c r="O77" s="4"/>
      <c r="P77" s="4"/>
      <c r="Q77" s="4"/>
      <c r="R77" s="4"/>
    </row>
    <row r="78" spans="3:18" x14ac:dyDescent="0.2">
      <c r="C78" s="8">
        <v>2</v>
      </c>
      <c r="D78" s="19">
        <f>SUM(D77+1.75)</f>
        <v>2028</v>
      </c>
      <c r="E78" s="8"/>
      <c r="F78" s="4"/>
      <c r="G78" s="4"/>
      <c r="H78" s="4"/>
      <c r="I78" s="4"/>
      <c r="L78" s="8">
        <v>2</v>
      </c>
      <c r="M78" s="19">
        <f>SUM(M77+1.75)</f>
        <v>2203</v>
      </c>
      <c r="N78" s="8"/>
      <c r="O78" s="4"/>
      <c r="P78" s="4"/>
      <c r="Q78" s="4"/>
      <c r="R78" s="4"/>
    </row>
    <row r="79" spans="3:18" x14ac:dyDescent="0.2">
      <c r="C79" s="8">
        <v>3</v>
      </c>
      <c r="D79" s="19">
        <f t="shared" ref="D79:D123" si="4">SUM(D78+1.75)</f>
        <v>2029.75</v>
      </c>
      <c r="E79" s="8"/>
      <c r="F79" s="4"/>
      <c r="G79" s="4"/>
      <c r="H79" s="4"/>
      <c r="I79" s="4"/>
      <c r="L79" s="8">
        <v>3</v>
      </c>
      <c r="M79" s="19">
        <f t="shared" ref="M79:M123" si="5">SUM(M78+1.75)</f>
        <v>2204.75</v>
      </c>
      <c r="N79" s="8"/>
      <c r="O79" s="4"/>
      <c r="P79" s="4"/>
      <c r="Q79" s="4"/>
      <c r="R79" s="4"/>
    </row>
    <row r="80" spans="3:18" x14ac:dyDescent="0.2">
      <c r="C80" s="8">
        <v>4</v>
      </c>
      <c r="D80" s="19">
        <f t="shared" si="4"/>
        <v>2031.5</v>
      </c>
      <c r="E80" s="8"/>
      <c r="F80" s="4"/>
      <c r="G80" s="4"/>
      <c r="H80" s="4"/>
      <c r="I80" s="4"/>
      <c r="L80" s="8">
        <v>4</v>
      </c>
      <c r="M80" s="19">
        <f t="shared" si="5"/>
        <v>2206.5</v>
      </c>
      <c r="N80" s="8"/>
      <c r="O80" s="4"/>
      <c r="P80" s="4"/>
      <c r="Q80" s="4"/>
      <c r="R80" s="4"/>
    </row>
    <row r="81" spans="3:18" x14ac:dyDescent="0.2">
      <c r="C81" s="8">
        <v>5</v>
      </c>
      <c r="D81" s="19">
        <f t="shared" si="4"/>
        <v>2033.25</v>
      </c>
      <c r="E81" s="8"/>
      <c r="F81" s="4"/>
      <c r="G81" s="4"/>
      <c r="H81" s="4"/>
      <c r="I81" s="4"/>
      <c r="L81" s="8">
        <v>5</v>
      </c>
      <c r="M81" s="19">
        <f t="shared" si="5"/>
        <v>2208.25</v>
      </c>
      <c r="N81" s="8"/>
      <c r="O81" s="4"/>
      <c r="P81" s="4"/>
      <c r="Q81" s="4"/>
      <c r="R81" s="4"/>
    </row>
    <row r="82" spans="3:18" x14ac:dyDescent="0.2">
      <c r="C82" s="15">
        <v>6</v>
      </c>
      <c r="D82" s="19">
        <f t="shared" si="4"/>
        <v>2035</v>
      </c>
      <c r="E82" s="4"/>
      <c r="F82" s="4"/>
      <c r="G82" s="4"/>
      <c r="H82" s="4"/>
      <c r="I82" s="4"/>
      <c r="L82" s="15">
        <v>6</v>
      </c>
      <c r="M82" s="19">
        <f t="shared" si="5"/>
        <v>2210</v>
      </c>
      <c r="N82" s="4"/>
      <c r="O82" s="4"/>
      <c r="P82" s="4"/>
      <c r="Q82" s="4"/>
      <c r="R82" s="4"/>
    </row>
    <row r="83" spans="3:18" x14ac:dyDescent="0.2">
      <c r="C83" s="15">
        <v>7</v>
      </c>
      <c r="D83" s="19">
        <f t="shared" si="4"/>
        <v>2036.75</v>
      </c>
      <c r="E83" s="4"/>
      <c r="F83" s="4"/>
      <c r="G83" s="4"/>
      <c r="H83" s="4"/>
      <c r="I83" s="4"/>
      <c r="L83" s="15">
        <v>7</v>
      </c>
      <c r="M83" s="19">
        <f t="shared" si="5"/>
        <v>2211.75</v>
      </c>
      <c r="N83" s="4"/>
      <c r="O83" s="4"/>
      <c r="P83" s="4"/>
      <c r="Q83" s="4"/>
      <c r="R83" s="4"/>
    </row>
    <row r="84" spans="3:18" x14ac:dyDescent="0.2">
      <c r="C84" s="15">
        <v>8</v>
      </c>
      <c r="D84" s="19">
        <f t="shared" si="4"/>
        <v>2038.5</v>
      </c>
      <c r="E84" s="8"/>
      <c r="F84" s="4"/>
      <c r="G84" s="4"/>
      <c r="H84" s="4"/>
      <c r="I84" s="4"/>
      <c r="L84" s="15">
        <v>8</v>
      </c>
      <c r="M84" s="19">
        <f t="shared" si="5"/>
        <v>2213.5</v>
      </c>
      <c r="N84" s="8"/>
      <c r="O84" s="4"/>
      <c r="P84" s="4"/>
      <c r="Q84" s="4"/>
      <c r="R84" s="4"/>
    </row>
    <row r="85" spans="3:18" x14ac:dyDescent="0.2">
      <c r="C85" s="15">
        <v>9</v>
      </c>
      <c r="D85" s="19">
        <f t="shared" si="4"/>
        <v>2040.25</v>
      </c>
      <c r="E85" s="8"/>
      <c r="F85" s="4"/>
      <c r="G85" s="4"/>
      <c r="H85" s="4"/>
      <c r="I85" s="4"/>
      <c r="L85" s="15">
        <v>9</v>
      </c>
      <c r="M85" s="19">
        <f t="shared" si="5"/>
        <v>2215.25</v>
      </c>
      <c r="N85" s="8"/>
      <c r="O85" s="4"/>
      <c r="P85" s="4"/>
      <c r="Q85" s="4"/>
      <c r="R85" s="4"/>
    </row>
    <row r="86" spans="3:18" x14ac:dyDescent="0.2">
      <c r="C86" s="15">
        <v>10</v>
      </c>
      <c r="D86" s="19">
        <f t="shared" si="4"/>
        <v>2042</v>
      </c>
      <c r="E86" s="8"/>
      <c r="F86" s="4"/>
      <c r="G86" s="4"/>
      <c r="H86" s="4"/>
      <c r="I86" s="4"/>
      <c r="L86" s="15">
        <v>10</v>
      </c>
      <c r="M86" s="19">
        <f t="shared" si="5"/>
        <v>2217</v>
      </c>
      <c r="N86" s="8"/>
      <c r="O86" s="4"/>
      <c r="P86" s="4"/>
      <c r="Q86" s="4"/>
      <c r="R86" s="4"/>
    </row>
    <row r="87" spans="3:18" x14ac:dyDescent="0.2">
      <c r="C87" s="15">
        <v>11</v>
      </c>
      <c r="D87" s="19">
        <f t="shared" si="4"/>
        <v>2043.75</v>
      </c>
      <c r="E87" s="4"/>
      <c r="F87" s="4"/>
      <c r="G87" s="4"/>
      <c r="H87" s="4"/>
      <c r="I87" s="4"/>
      <c r="L87" s="15">
        <v>11</v>
      </c>
      <c r="M87" s="19">
        <f t="shared" si="5"/>
        <v>2218.75</v>
      </c>
      <c r="N87" s="4"/>
      <c r="O87" s="4"/>
      <c r="P87" s="4"/>
      <c r="Q87" s="4"/>
      <c r="R87" s="4"/>
    </row>
    <row r="88" spans="3:18" x14ac:dyDescent="0.2">
      <c r="C88" s="15">
        <v>12</v>
      </c>
      <c r="D88" s="19">
        <f t="shared" si="4"/>
        <v>2045.5</v>
      </c>
      <c r="E88" s="8"/>
      <c r="F88" s="4"/>
      <c r="G88" s="4"/>
      <c r="H88" s="4"/>
      <c r="I88" s="4"/>
      <c r="L88" s="15">
        <v>12</v>
      </c>
      <c r="M88" s="19">
        <f t="shared" si="5"/>
        <v>2220.5</v>
      </c>
      <c r="N88" s="8"/>
      <c r="O88" s="4"/>
      <c r="P88" s="4"/>
      <c r="Q88" s="4"/>
      <c r="R88" s="4"/>
    </row>
    <row r="89" spans="3:18" x14ac:dyDescent="0.2">
      <c r="C89" s="15">
        <v>13</v>
      </c>
      <c r="D89" s="19">
        <f t="shared" si="4"/>
        <v>2047.25</v>
      </c>
      <c r="E89" s="8"/>
      <c r="F89" s="4"/>
      <c r="G89" s="4"/>
      <c r="H89" s="4"/>
      <c r="I89" s="4"/>
      <c r="L89" s="15">
        <v>13</v>
      </c>
      <c r="M89" s="19">
        <f t="shared" si="5"/>
        <v>2222.25</v>
      </c>
      <c r="N89" s="8"/>
      <c r="O89" s="4"/>
      <c r="P89" s="4"/>
      <c r="Q89" s="4"/>
      <c r="R89" s="4"/>
    </row>
    <row r="90" spans="3:18" x14ac:dyDescent="0.2">
      <c r="C90" s="15">
        <v>14</v>
      </c>
      <c r="D90" s="19">
        <f t="shared" si="4"/>
        <v>2049</v>
      </c>
      <c r="E90" s="4"/>
      <c r="F90" s="4"/>
      <c r="G90" s="4"/>
      <c r="H90" s="4"/>
      <c r="I90" s="4"/>
      <c r="L90" s="15">
        <v>14</v>
      </c>
      <c r="M90" s="19">
        <f t="shared" si="5"/>
        <v>2224</v>
      </c>
      <c r="N90" s="4"/>
      <c r="O90" s="4"/>
      <c r="P90" s="4"/>
      <c r="Q90" s="4"/>
      <c r="R90" s="4"/>
    </row>
    <row r="91" spans="3:18" x14ac:dyDescent="0.2">
      <c r="C91" s="15">
        <v>15</v>
      </c>
      <c r="D91" s="19">
        <f t="shared" si="4"/>
        <v>2050.75</v>
      </c>
      <c r="E91" s="4"/>
      <c r="F91" s="4"/>
      <c r="G91" s="4"/>
      <c r="H91" s="4"/>
      <c r="I91" s="4"/>
      <c r="L91" s="15">
        <v>15</v>
      </c>
      <c r="M91" s="19">
        <f t="shared" si="5"/>
        <v>2225.75</v>
      </c>
      <c r="N91" s="4"/>
      <c r="O91" s="4"/>
      <c r="P91" s="4"/>
      <c r="Q91" s="4"/>
      <c r="R91" s="4"/>
    </row>
    <row r="92" spans="3:18" x14ac:dyDescent="0.2">
      <c r="C92" s="15">
        <v>16</v>
      </c>
      <c r="D92" s="19">
        <f t="shared" si="4"/>
        <v>2052.5</v>
      </c>
      <c r="E92" s="4"/>
      <c r="F92" s="4"/>
      <c r="G92" s="4"/>
      <c r="H92" s="4"/>
      <c r="I92" s="4"/>
      <c r="L92" s="15">
        <v>16</v>
      </c>
      <c r="M92" s="19">
        <f t="shared" si="5"/>
        <v>2227.5</v>
      </c>
      <c r="N92" s="4"/>
      <c r="O92" s="4"/>
      <c r="P92" s="4"/>
      <c r="Q92" s="4"/>
      <c r="R92" s="4"/>
    </row>
    <row r="93" spans="3:18" x14ac:dyDescent="0.2">
      <c r="C93" s="15">
        <v>17</v>
      </c>
      <c r="D93" s="19">
        <f t="shared" si="4"/>
        <v>2054.25</v>
      </c>
      <c r="E93" s="4"/>
      <c r="F93" s="4"/>
      <c r="G93" s="4"/>
      <c r="H93" s="4"/>
      <c r="I93" s="4"/>
      <c r="L93" s="15">
        <v>17</v>
      </c>
      <c r="M93" s="19">
        <f t="shared" si="5"/>
        <v>2229.25</v>
      </c>
      <c r="N93" s="4"/>
      <c r="O93" s="4"/>
      <c r="P93" s="4"/>
      <c r="Q93" s="4"/>
      <c r="R93" s="4"/>
    </row>
    <row r="94" spans="3:18" x14ac:dyDescent="0.2">
      <c r="C94" s="15">
        <v>18</v>
      </c>
      <c r="D94" s="19">
        <f t="shared" si="4"/>
        <v>2056</v>
      </c>
      <c r="E94" s="4"/>
      <c r="F94" s="4"/>
      <c r="G94" s="4"/>
      <c r="H94" s="4"/>
      <c r="I94" s="4"/>
      <c r="L94" s="15">
        <v>18</v>
      </c>
      <c r="M94" s="19">
        <f t="shared" si="5"/>
        <v>2231</v>
      </c>
      <c r="N94" s="4"/>
      <c r="O94" s="4"/>
      <c r="P94" s="4"/>
      <c r="Q94" s="4"/>
      <c r="R94" s="4"/>
    </row>
    <row r="95" spans="3:18" x14ac:dyDescent="0.2">
      <c r="C95" s="15">
        <v>19</v>
      </c>
      <c r="D95" s="19">
        <f t="shared" si="4"/>
        <v>2057.75</v>
      </c>
      <c r="E95" s="4"/>
      <c r="F95" s="4"/>
      <c r="G95" s="4"/>
      <c r="H95" s="4"/>
      <c r="I95" s="4"/>
      <c r="L95" s="15">
        <v>19</v>
      </c>
      <c r="M95" s="19">
        <f t="shared" si="5"/>
        <v>2232.75</v>
      </c>
      <c r="N95" s="4"/>
      <c r="O95" s="4"/>
      <c r="P95" s="4"/>
      <c r="Q95" s="4"/>
      <c r="R95" s="4"/>
    </row>
    <row r="96" spans="3:18" x14ac:dyDescent="0.2">
      <c r="C96" s="15">
        <v>20</v>
      </c>
      <c r="D96" s="19">
        <f t="shared" si="4"/>
        <v>2059.5</v>
      </c>
      <c r="E96" s="4"/>
      <c r="F96" s="4"/>
      <c r="G96" s="4"/>
      <c r="H96" s="4"/>
      <c r="I96" s="4"/>
      <c r="L96" s="15">
        <v>20</v>
      </c>
      <c r="M96" s="19">
        <f t="shared" si="5"/>
        <v>2234.5</v>
      </c>
      <c r="N96" s="4"/>
      <c r="O96" s="4"/>
      <c r="P96" s="4"/>
      <c r="Q96" s="4"/>
      <c r="R96" s="4"/>
    </row>
    <row r="97" spans="3:18" x14ac:dyDescent="0.2">
      <c r="C97" s="15">
        <v>21</v>
      </c>
      <c r="D97" s="19">
        <f t="shared" si="4"/>
        <v>2061.25</v>
      </c>
      <c r="E97" s="4"/>
      <c r="F97" s="4"/>
      <c r="G97" s="4"/>
      <c r="H97" s="4"/>
      <c r="I97" s="4"/>
      <c r="L97" s="15">
        <v>21</v>
      </c>
      <c r="M97" s="19">
        <f t="shared" si="5"/>
        <v>2236.25</v>
      </c>
      <c r="N97" s="4"/>
      <c r="O97" s="4"/>
      <c r="P97" s="4"/>
      <c r="Q97" s="4"/>
      <c r="R97" s="4"/>
    </row>
    <row r="98" spans="3:18" x14ac:dyDescent="0.2">
      <c r="C98" s="15">
        <v>22</v>
      </c>
      <c r="D98" s="19">
        <f t="shared" si="4"/>
        <v>2063</v>
      </c>
      <c r="E98" s="4"/>
      <c r="F98" s="4"/>
      <c r="G98" s="4"/>
      <c r="H98" s="4"/>
      <c r="I98" s="4"/>
      <c r="L98" s="15">
        <v>22</v>
      </c>
      <c r="M98" s="19">
        <f t="shared" si="5"/>
        <v>2238</v>
      </c>
      <c r="N98" s="4"/>
      <c r="O98" s="4"/>
      <c r="P98" s="4"/>
      <c r="Q98" s="4"/>
      <c r="R98" s="4"/>
    </row>
    <row r="99" spans="3:18" x14ac:dyDescent="0.2">
      <c r="C99" s="15">
        <v>23</v>
      </c>
      <c r="D99" s="19">
        <f t="shared" si="4"/>
        <v>2064.75</v>
      </c>
      <c r="E99" s="4"/>
      <c r="F99" s="4"/>
      <c r="G99" s="4"/>
      <c r="H99" s="4"/>
      <c r="I99" s="4"/>
      <c r="L99" s="15">
        <v>23</v>
      </c>
      <c r="M99" s="19">
        <f t="shared" si="5"/>
        <v>2239.75</v>
      </c>
      <c r="N99" s="4"/>
      <c r="O99" s="4"/>
      <c r="P99" s="4"/>
      <c r="Q99" s="4"/>
      <c r="R99" s="4"/>
    </row>
    <row r="100" spans="3:18" x14ac:dyDescent="0.2">
      <c r="C100" s="15">
        <v>24</v>
      </c>
      <c r="D100" s="19">
        <f t="shared" si="4"/>
        <v>2066.5</v>
      </c>
      <c r="E100" s="4"/>
      <c r="F100" s="4"/>
      <c r="G100" s="4"/>
      <c r="H100" s="4"/>
      <c r="I100" s="4"/>
      <c r="L100" s="15">
        <v>24</v>
      </c>
      <c r="M100" s="19">
        <f t="shared" si="5"/>
        <v>2241.5</v>
      </c>
      <c r="N100" s="4"/>
      <c r="O100" s="4"/>
      <c r="P100" s="4"/>
      <c r="Q100" s="4"/>
      <c r="R100" s="4"/>
    </row>
    <row r="101" spans="3:18" x14ac:dyDescent="0.2">
      <c r="C101" s="15">
        <v>25</v>
      </c>
      <c r="D101" s="19">
        <f t="shared" si="4"/>
        <v>2068.25</v>
      </c>
      <c r="E101" s="4"/>
      <c r="F101" s="4"/>
      <c r="G101" s="4"/>
      <c r="H101" s="4"/>
      <c r="I101" s="4"/>
      <c r="L101" s="15">
        <v>25</v>
      </c>
      <c r="M101" s="19">
        <f t="shared" si="5"/>
        <v>2243.25</v>
      </c>
      <c r="N101" s="4"/>
      <c r="O101" s="4"/>
      <c r="P101" s="4"/>
      <c r="Q101" s="4"/>
      <c r="R101" s="4"/>
    </row>
    <row r="102" spans="3:18" x14ac:dyDescent="0.2">
      <c r="C102" s="15">
        <v>26</v>
      </c>
      <c r="D102" s="19">
        <f t="shared" si="4"/>
        <v>2070</v>
      </c>
      <c r="E102" s="4"/>
      <c r="F102" s="4"/>
      <c r="G102" s="4"/>
      <c r="H102" s="4"/>
      <c r="I102" s="4"/>
      <c r="L102" s="15">
        <v>26</v>
      </c>
      <c r="M102" s="19">
        <f t="shared" si="5"/>
        <v>2245</v>
      </c>
      <c r="N102" s="4"/>
      <c r="O102" s="4"/>
      <c r="P102" s="4"/>
      <c r="Q102" s="4"/>
      <c r="R102" s="4"/>
    </row>
    <row r="103" spans="3:18" x14ac:dyDescent="0.2">
      <c r="C103" s="15">
        <v>27</v>
      </c>
      <c r="D103" s="19">
        <f t="shared" si="4"/>
        <v>2071.75</v>
      </c>
      <c r="E103" s="4"/>
      <c r="F103" s="4"/>
      <c r="G103" s="4"/>
      <c r="H103" s="4"/>
      <c r="I103" s="4"/>
      <c r="L103" s="15">
        <v>27</v>
      </c>
      <c r="M103" s="19">
        <f t="shared" si="5"/>
        <v>2246.75</v>
      </c>
      <c r="N103" s="4"/>
      <c r="O103" s="4"/>
      <c r="P103" s="4"/>
      <c r="Q103" s="4"/>
      <c r="R103" s="4"/>
    </row>
    <row r="104" spans="3:18" x14ac:dyDescent="0.2">
      <c r="C104" s="15">
        <v>28</v>
      </c>
      <c r="D104" s="19">
        <f t="shared" si="4"/>
        <v>2073.5</v>
      </c>
      <c r="E104" s="4"/>
      <c r="F104" s="4"/>
      <c r="G104" s="4"/>
      <c r="H104" s="4"/>
      <c r="I104" s="4"/>
      <c r="L104" s="15">
        <v>28</v>
      </c>
      <c r="M104" s="19">
        <f t="shared" si="5"/>
        <v>2248.5</v>
      </c>
      <c r="N104" s="4"/>
      <c r="O104" s="4"/>
      <c r="P104" s="4"/>
      <c r="Q104" s="4"/>
      <c r="R104" s="4"/>
    </row>
    <row r="105" spans="3:18" x14ac:dyDescent="0.2">
      <c r="C105" s="15">
        <v>29</v>
      </c>
      <c r="D105" s="19">
        <f t="shared" si="4"/>
        <v>2075.25</v>
      </c>
      <c r="E105" s="4"/>
      <c r="F105" s="4"/>
      <c r="G105" s="4"/>
      <c r="H105" s="4"/>
      <c r="I105" s="4"/>
      <c r="L105" s="15">
        <v>29</v>
      </c>
      <c r="M105" s="19">
        <f t="shared" si="5"/>
        <v>2250.25</v>
      </c>
      <c r="N105" s="4"/>
      <c r="O105" s="4"/>
      <c r="P105" s="4"/>
      <c r="Q105" s="4"/>
      <c r="R105" s="4"/>
    </row>
    <row r="106" spans="3:18" x14ac:dyDescent="0.2">
      <c r="C106" s="15">
        <v>30</v>
      </c>
      <c r="D106" s="19">
        <f t="shared" si="4"/>
        <v>2077</v>
      </c>
      <c r="E106" s="4"/>
      <c r="F106" s="4"/>
      <c r="G106" s="4"/>
      <c r="H106" s="4"/>
      <c r="I106" s="4"/>
      <c r="L106" s="15">
        <v>30</v>
      </c>
      <c r="M106" s="19">
        <f t="shared" si="5"/>
        <v>2252</v>
      </c>
      <c r="N106" s="4"/>
      <c r="O106" s="4"/>
      <c r="P106" s="4"/>
      <c r="Q106" s="4"/>
      <c r="R106" s="4"/>
    </row>
    <row r="107" spans="3:18" x14ac:dyDescent="0.2">
      <c r="C107" s="15">
        <v>31</v>
      </c>
      <c r="D107" s="19">
        <f t="shared" si="4"/>
        <v>2078.75</v>
      </c>
      <c r="E107" s="4"/>
      <c r="F107" s="4"/>
      <c r="G107" s="4"/>
      <c r="H107" s="4"/>
      <c r="I107" s="4"/>
      <c r="L107" s="15">
        <v>31</v>
      </c>
      <c r="M107" s="19">
        <f t="shared" si="5"/>
        <v>2253.75</v>
      </c>
      <c r="N107" s="4"/>
      <c r="O107" s="4"/>
      <c r="P107" s="4"/>
      <c r="Q107" s="4"/>
      <c r="R107" s="4"/>
    </row>
    <row r="108" spans="3:18" x14ac:dyDescent="0.2">
      <c r="C108" s="15">
        <v>32</v>
      </c>
      <c r="D108" s="19">
        <f t="shared" si="4"/>
        <v>2080.5</v>
      </c>
      <c r="E108" s="4"/>
      <c r="F108" s="4"/>
      <c r="G108" s="4"/>
      <c r="H108" s="4"/>
      <c r="I108" s="4"/>
      <c r="L108" s="15">
        <v>32</v>
      </c>
      <c r="M108" s="19">
        <f t="shared" si="5"/>
        <v>2255.5</v>
      </c>
      <c r="N108" s="4"/>
      <c r="O108" s="4"/>
      <c r="P108" s="4"/>
      <c r="Q108" s="4"/>
      <c r="R108" s="4"/>
    </row>
    <row r="109" spans="3:18" x14ac:dyDescent="0.2">
      <c r="C109" s="15">
        <v>33</v>
      </c>
      <c r="D109" s="19">
        <f t="shared" si="4"/>
        <v>2082.25</v>
      </c>
      <c r="E109" s="4"/>
      <c r="F109" s="4"/>
      <c r="G109" s="4"/>
      <c r="H109" s="4"/>
      <c r="I109" s="4"/>
      <c r="L109" s="15">
        <v>33</v>
      </c>
      <c r="M109" s="19">
        <f t="shared" si="5"/>
        <v>2257.25</v>
      </c>
      <c r="N109" s="4"/>
      <c r="O109" s="4"/>
      <c r="P109" s="4"/>
      <c r="Q109" s="4"/>
      <c r="R109" s="4"/>
    </row>
    <row r="110" spans="3:18" x14ac:dyDescent="0.2">
      <c r="C110" s="15">
        <v>34</v>
      </c>
      <c r="D110" s="19">
        <f t="shared" si="4"/>
        <v>2084</v>
      </c>
      <c r="E110" s="4"/>
      <c r="F110" s="4"/>
      <c r="G110" s="4"/>
      <c r="H110" s="4"/>
      <c r="I110" s="4"/>
      <c r="L110" s="15">
        <v>34</v>
      </c>
      <c r="M110" s="19">
        <f t="shared" si="5"/>
        <v>2259</v>
      </c>
      <c r="N110" s="4"/>
      <c r="O110" s="4"/>
      <c r="P110" s="4"/>
      <c r="Q110" s="4"/>
      <c r="R110" s="4"/>
    </row>
    <row r="111" spans="3:18" x14ac:dyDescent="0.2">
      <c r="C111" s="15">
        <v>35</v>
      </c>
      <c r="D111" s="19">
        <f t="shared" si="4"/>
        <v>2085.75</v>
      </c>
      <c r="E111" s="4"/>
      <c r="F111" s="4"/>
      <c r="G111" s="4"/>
      <c r="H111" s="4"/>
      <c r="I111" s="4"/>
      <c r="L111" s="15">
        <v>35</v>
      </c>
      <c r="M111" s="19">
        <f t="shared" si="5"/>
        <v>2260.75</v>
      </c>
      <c r="N111" s="4"/>
      <c r="O111" s="4"/>
      <c r="P111" s="4"/>
      <c r="Q111" s="4"/>
      <c r="R111" s="4"/>
    </row>
    <row r="112" spans="3:18" x14ac:dyDescent="0.2">
      <c r="C112" s="15">
        <v>36</v>
      </c>
      <c r="D112" s="19">
        <f t="shared" si="4"/>
        <v>2087.5</v>
      </c>
      <c r="E112" s="4"/>
      <c r="F112" s="4"/>
      <c r="G112" s="4"/>
      <c r="H112" s="4"/>
      <c r="I112" s="4"/>
      <c r="L112" s="15">
        <v>36</v>
      </c>
      <c r="M112" s="19">
        <f t="shared" si="5"/>
        <v>2262.5</v>
      </c>
      <c r="N112" s="4"/>
      <c r="O112" s="4"/>
      <c r="P112" s="4"/>
      <c r="Q112" s="4"/>
      <c r="R112" s="4"/>
    </row>
    <row r="113" spans="3:18" x14ac:dyDescent="0.2">
      <c r="C113" s="15">
        <v>37</v>
      </c>
      <c r="D113" s="19">
        <f t="shared" si="4"/>
        <v>2089.25</v>
      </c>
      <c r="E113" s="4"/>
      <c r="F113" s="4"/>
      <c r="G113" s="4"/>
      <c r="H113" s="4"/>
      <c r="I113" s="4"/>
      <c r="L113" s="15">
        <v>37</v>
      </c>
      <c r="M113" s="19">
        <f t="shared" si="5"/>
        <v>2264.25</v>
      </c>
      <c r="N113" s="4"/>
      <c r="O113" s="4"/>
      <c r="P113" s="4"/>
      <c r="Q113" s="4"/>
      <c r="R113" s="4"/>
    </row>
    <row r="114" spans="3:18" x14ac:dyDescent="0.2">
      <c r="C114" s="15">
        <v>38</v>
      </c>
      <c r="D114" s="19">
        <f t="shared" si="4"/>
        <v>2091</v>
      </c>
      <c r="E114" s="4"/>
      <c r="F114" s="4"/>
      <c r="G114" s="4"/>
      <c r="H114" s="4"/>
      <c r="I114" s="4"/>
      <c r="L114" s="15">
        <v>38</v>
      </c>
      <c r="M114" s="19">
        <f t="shared" si="5"/>
        <v>2266</v>
      </c>
      <c r="N114" s="4"/>
      <c r="O114" s="4"/>
      <c r="P114" s="4"/>
      <c r="Q114" s="4"/>
      <c r="R114" s="4"/>
    </row>
    <row r="115" spans="3:18" x14ac:dyDescent="0.2">
      <c r="C115" s="15">
        <v>39</v>
      </c>
      <c r="D115" s="19">
        <f t="shared" si="4"/>
        <v>2092.75</v>
      </c>
      <c r="E115" s="4"/>
      <c r="F115" s="4"/>
      <c r="G115" s="4"/>
      <c r="H115" s="4"/>
      <c r="I115" s="4"/>
      <c r="L115" s="15">
        <v>39</v>
      </c>
      <c r="M115" s="19">
        <f t="shared" si="5"/>
        <v>2267.75</v>
      </c>
      <c r="N115" s="4"/>
      <c r="O115" s="4"/>
      <c r="P115" s="4"/>
      <c r="Q115" s="4"/>
      <c r="R115" s="4"/>
    </row>
    <row r="116" spans="3:18" ht="51" x14ac:dyDescent="0.2">
      <c r="C116" s="35">
        <v>40</v>
      </c>
      <c r="D116" s="36">
        <f t="shared" si="4"/>
        <v>2094.5</v>
      </c>
      <c r="E116" s="29"/>
      <c r="F116" s="29"/>
      <c r="G116" s="29"/>
      <c r="H116" s="29"/>
      <c r="I116" s="29"/>
      <c r="J116" s="28"/>
      <c r="K116" s="28"/>
      <c r="L116" s="35">
        <v>40</v>
      </c>
      <c r="M116" s="36">
        <f t="shared" si="5"/>
        <v>2269.5</v>
      </c>
      <c r="N116" s="32" t="s">
        <v>23</v>
      </c>
      <c r="O116" s="4"/>
      <c r="P116" s="4"/>
      <c r="Q116" s="20" t="s">
        <v>53</v>
      </c>
      <c r="R116" s="4"/>
    </row>
    <row r="117" spans="3:18" x14ac:dyDescent="0.2">
      <c r="C117" s="15">
        <v>41</v>
      </c>
      <c r="D117" s="19">
        <f t="shared" si="4"/>
        <v>2096.25</v>
      </c>
      <c r="E117" s="4"/>
      <c r="F117" s="4"/>
      <c r="G117" s="4"/>
      <c r="H117" s="4"/>
      <c r="I117" s="4"/>
      <c r="L117" s="15">
        <v>41</v>
      </c>
      <c r="M117" s="19">
        <f t="shared" si="5"/>
        <v>2271.25</v>
      </c>
      <c r="N117" s="4"/>
      <c r="O117" s="4"/>
      <c r="P117" s="4"/>
      <c r="Q117" s="4"/>
      <c r="R117" s="4"/>
    </row>
    <row r="118" spans="3:18" x14ac:dyDescent="0.2">
      <c r="C118" s="15">
        <v>42</v>
      </c>
      <c r="D118" s="19">
        <f t="shared" si="4"/>
        <v>2098</v>
      </c>
      <c r="E118" s="4"/>
      <c r="F118" s="4"/>
      <c r="G118" s="4"/>
      <c r="H118" s="4"/>
      <c r="I118" s="4"/>
      <c r="L118" s="15">
        <v>42</v>
      </c>
      <c r="M118" s="19">
        <f t="shared" si="5"/>
        <v>2273</v>
      </c>
      <c r="N118" s="4"/>
      <c r="O118" s="4"/>
      <c r="P118" s="4"/>
      <c r="Q118" s="4"/>
      <c r="R118" s="4"/>
    </row>
    <row r="119" spans="3:18" x14ac:dyDescent="0.2">
      <c r="C119" s="15">
        <v>43</v>
      </c>
      <c r="D119" s="19">
        <f t="shared" si="4"/>
        <v>2099.75</v>
      </c>
      <c r="E119" s="4"/>
      <c r="F119" s="4"/>
      <c r="G119" s="4"/>
      <c r="H119" s="4"/>
      <c r="I119" s="4"/>
      <c r="L119" s="15">
        <v>43</v>
      </c>
      <c r="M119" s="19">
        <f t="shared" si="5"/>
        <v>2274.75</v>
      </c>
      <c r="N119" s="4"/>
      <c r="O119" s="4"/>
      <c r="P119" s="4"/>
      <c r="Q119" s="4"/>
      <c r="R119" s="4"/>
    </row>
    <row r="120" spans="3:18" x14ac:dyDescent="0.2">
      <c r="C120" s="15">
        <v>44</v>
      </c>
      <c r="D120" s="19">
        <f t="shared" si="4"/>
        <v>2101.5</v>
      </c>
      <c r="E120" s="4"/>
      <c r="F120" s="4"/>
      <c r="G120" s="4"/>
      <c r="H120" s="4"/>
      <c r="I120" s="4"/>
      <c r="L120" s="15">
        <v>44</v>
      </c>
      <c r="M120" s="19">
        <f t="shared" si="5"/>
        <v>2276.5</v>
      </c>
      <c r="N120" s="4"/>
      <c r="O120" s="4"/>
      <c r="P120" s="4"/>
      <c r="Q120" s="4"/>
      <c r="R120" s="4"/>
    </row>
    <row r="121" spans="3:18" x14ac:dyDescent="0.2">
      <c r="C121" s="15">
        <v>45</v>
      </c>
      <c r="D121" s="19">
        <f t="shared" si="4"/>
        <v>2103.25</v>
      </c>
      <c r="E121" s="4"/>
      <c r="F121" s="4"/>
      <c r="G121" s="4"/>
      <c r="H121" s="4"/>
      <c r="I121" s="4"/>
      <c r="L121" s="15">
        <v>45</v>
      </c>
      <c r="M121" s="19">
        <f t="shared" si="5"/>
        <v>2278.25</v>
      </c>
      <c r="N121" s="4"/>
      <c r="O121" s="4"/>
      <c r="P121" s="4"/>
      <c r="Q121" s="4"/>
      <c r="R121" s="4"/>
    </row>
    <row r="122" spans="3:18" x14ac:dyDescent="0.2">
      <c r="C122" s="15">
        <v>46</v>
      </c>
      <c r="D122" s="19">
        <f t="shared" si="4"/>
        <v>2105</v>
      </c>
      <c r="E122" s="4"/>
      <c r="F122" s="4"/>
      <c r="G122" s="4"/>
      <c r="H122" s="4"/>
      <c r="I122" s="4"/>
      <c r="L122" s="15">
        <v>46</v>
      </c>
      <c r="M122" s="19">
        <f t="shared" si="5"/>
        <v>2280</v>
      </c>
      <c r="N122" s="4"/>
      <c r="O122" s="4"/>
      <c r="P122" s="4"/>
      <c r="Q122" s="4"/>
      <c r="R122" s="4"/>
    </row>
    <row r="123" spans="3:18" x14ac:dyDescent="0.2">
      <c r="C123" s="15">
        <v>47</v>
      </c>
      <c r="D123" s="19">
        <f t="shared" si="4"/>
        <v>2106.75</v>
      </c>
      <c r="E123" s="4"/>
      <c r="F123" s="4"/>
      <c r="G123" s="4"/>
      <c r="H123" s="4"/>
      <c r="I123" s="4"/>
      <c r="L123" s="15">
        <v>47</v>
      </c>
      <c r="M123" s="19">
        <f t="shared" si="5"/>
        <v>2281.75</v>
      </c>
      <c r="N123" s="4"/>
      <c r="O123" s="4"/>
      <c r="P123" s="4"/>
      <c r="Q123" s="4"/>
      <c r="R123" s="4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50"/>
  <sheetViews>
    <sheetView tabSelected="1" workbookViewId="0"/>
  </sheetViews>
  <sheetFormatPr defaultRowHeight="12.75" x14ac:dyDescent="0.2"/>
  <cols>
    <col min="3" max="3" width="9" customWidth="1"/>
    <col min="4" max="4" width="8.28515625" customWidth="1"/>
    <col min="5" max="5" width="16.7109375" customWidth="1"/>
    <col min="6" max="6" width="13.42578125" customWidth="1"/>
    <col min="7" max="7" width="15.42578125" customWidth="1"/>
    <col min="8" max="8" width="13.42578125" customWidth="1"/>
    <col min="9" max="9" width="13.85546875" customWidth="1"/>
    <col min="10" max="10" width="8.7109375" customWidth="1"/>
    <col min="11" max="11" width="8.28515625" customWidth="1"/>
  </cols>
  <sheetData>
    <row r="4" spans="3:12" ht="13.5" thickBot="1" x14ac:dyDescent="0.25"/>
    <row r="5" spans="3:12" x14ac:dyDescent="0.2">
      <c r="C5" s="37"/>
      <c r="D5" s="38"/>
      <c r="E5" s="38"/>
      <c r="F5" s="38"/>
      <c r="G5" s="38"/>
      <c r="H5" s="38"/>
      <c r="I5" s="38"/>
      <c r="J5" s="38"/>
      <c r="K5" s="38"/>
      <c r="L5" s="39"/>
    </row>
    <row r="6" spans="3:12" x14ac:dyDescent="0.2">
      <c r="C6" s="21"/>
      <c r="D6" s="5"/>
      <c r="E6" s="5"/>
      <c r="F6" s="5"/>
      <c r="G6" s="5"/>
      <c r="H6" s="5"/>
      <c r="I6" s="5"/>
      <c r="J6" s="5"/>
      <c r="K6" s="5"/>
      <c r="L6" s="23"/>
    </row>
    <row r="7" spans="3:12" x14ac:dyDescent="0.2">
      <c r="C7" s="21"/>
      <c r="D7" s="5"/>
      <c r="E7" s="5"/>
      <c r="F7" s="5"/>
      <c r="G7" s="5"/>
      <c r="H7" s="5"/>
      <c r="I7" s="5"/>
      <c r="J7" s="5"/>
      <c r="K7" s="5"/>
      <c r="L7" s="23"/>
    </row>
    <row r="8" spans="3:12" x14ac:dyDescent="0.2">
      <c r="C8" s="21"/>
      <c r="D8" s="5"/>
      <c r="E8" s="5"/>
      <c r="F8" s="5"/>
      <c r="G8" s="5"/>
      <c r="H8" s="5"/>
      <c r="I8" s="5"/>
      <c r="J8" s="5"/>
      <c r="K8" s="5"/>
      <c r="L8" s="23"/>
    </row>
    <row r="9" spans="3:12" x14ac:dyDescent="0.2">
      <c r="C9" s="21"/>
      <c r="D9" s="5"/>
      <c r="E9" s="5"/>
      <c r="F9" s="5"/>
      <c r="G9" s="5"/>
      <c r="H9" s="5"/>
      <c r="I9" s="5"/>
      <c r="J9" s="5"/>
      <c r="K9" s="5"/>
      <c r="L9" s="23"/>
    </row>
    <row r="10" spans="3:12" x14ac:dyDescent="0.2">
      <c r="C10" s="21"/>
      <c r="D10" s="5"/>
      <c r="E10" s="5"/>
      <c r="F10" s="5"/>
      <c r="G10" s="5"/>
      <c r="H10" s="5"/>
      <c r="I10" s="5"/>
      <c r="J10" s="5"/>
      <c r="K10" s="5"/>
      <c r="L10" s="23"/>
    </row>
    <row r="11" spans="3:12" x14ac:dyDescent="0.2">
      <c r="C11" s="21"/>
      <c r="D11" s="5"/>
      <c r="E11" s="5"/>
      <c r="F11" s="5"/>
      <c r="G11" s="5"/>
      <c r="H11" s="5"/>
      <c r="I11" s="5"/>
      <c r="J11" s="5"/>
      <c r="K11" s="5"/>
      <c r="L11" s="23"/>
    </row>
    <row r="12" spans="3:12" x14ac:dyDescent="0.2">
      <c r="C12" s="21"/>
      <c r="D12" s="5"/>
      <c r="E12" s="5"/>
      <c r="F12" s="5"/>
      <c r="G12" s="5"/>
      <c r="H12" s="5"/>
      <c r="I12" s="5"/>
      <c r="J12" s="5"/>
      <c r="K12" s="5"/>
      <c r="L12" s="23"/>
    </row>
    <row r="13" spans="3:12" x14ac:dyDescent="0.2">
      <c r="C13" s="21"/>
      <c r="D13" s="5"/>
      <c r="E13" s="5"/>
      <c r="F13" s="5"/>
      <c r="G13" s="5"/>
      <c r="H13" s="5"/>
      <c r="I13" s="5"/>
      <c r="J13" s="5"/>
      <c r="K13" s="5"/>
      <c r="L13" s="23"/>
    </row>
    <row r="14" spans="3:12" x14ac:dyDescent="0.2">
      <c r="C14" s="21"/>
      <c r="D14" s="5"/>
      <c r="E14" s="5"/>
      <c r="F14" s="5"/>
      <c r="G14" s="5"/>
      <c r="H14" s="5"/>
      <c r="I14" s="5"/>
      <c r="J14" s="5"/>
      <c r="K14" s="5"/>
      <c r="L14" s="23"/>
    </row>
    <row r="15" spans="3:12" x14ac:dyDescent="0.2">
      <c r="C15" s="21"/>
      <c r="D15" s="5"/>
      <c r="E15" s="5"/>
      <c r="F15" s="5"/>
      <c r="G15" s="5"/>
      <c r="H15" s="5"/>
      <c r="I15" s="5"/>
      <c r="J15" s="5"/>
      <c r="K15" s="5"/>
      <c r="L15" s="23"/>
    </row>
    <row r="16" spans="3:12" x14ac:dyDescent="0.2">
      <c r="C16" s="21"/>
      <c r="D16" s="66"/>
      <c r="E16" s="66"/>
      <c r="F16" s="66"/>
      <c r="G16" s="66"/>
      <c r="H16" s="66"/>
      <c r="I16" s="66"/>
      <c r="J16" s="66"/>
      <c r="K16" s="66"/>
      <c r="L16" s="23"/>
    </row>
    <row r="17" spans="3:12" x14ac:dyDescent="0.2">
      <c r="C17" s="21"/>
      <c r="D17" s="66"/>
      <c r="E17" s="66"/>
      <c r="F17" s="66"/>
      <c r="G17" s="66"/>
      <c r="H17" s="66"/>
      <c r="I17" s="66"/>
      <c r="J17" s="66"/>
      <c r="K17" s="66"/>
      <c r="L17" s="23"/>
    </row>
    <row r="18" spans="3:12" x14ac:dyDescent="0.2">
      <c r="C18" s="21"/>
      <c r="D18" s="66"/>
      <c r="E18" s="198" t="s">
        <v>86</v>
      </c>
      <c r="F18" s="199"/>
      <c r="G18" s="199"/>
      <c r="H18" s="199"/>
      <c r="I18" s="199"/>
      <c r="J18" s="200"/>
      <c r="K18" s="66"/>
      <c r="L18" s="23"/>
    </row>
    <row r="19" spans="3:12" x14ac:dyDescent="0.2">
      <c r="C19" s="21"/>
      <c r="D19" s="66"/>
      <c r="E19" s="201"/>
      <c r="F19" s="202"/>
      <c r="G19" s="202"/>
      <c r="H19" s="202"/>
      <c r="I19" s="202"/>
      <c r="J19" s="203"/>
      <c r="K19" s="66"/>
      <c r="L19" s="23"/>
    </row>
    <row r="20" spans="3:12" x14ac:dyDescent="0.2">
      <c r="C20" s="21"/>
      <c r="D20" s="66"/>
      <c r="E20" s="201"/>
      <c r="F20" s="202"/>
      <c r="G20" s="202"/>
      <c r="H20" s="202"/>
      <c r="I20" s="202"/>
      <c r="J20" s="203"/>
      <c r="K20" s="66"/>
      <c r="L20" s="23"/>
    </row>
    <row r="21" spans="3:12" x14ac:dyDescent="0.2">
      <c r="C21" s="21"/>
      <c r="D21" s="66"/>
      <c r="E21" s="201"/>
      <c r="F21" s="202"/>
      <c r="G21" s="202"/>
      <c r="H21" s="202"/>
      <c r="I21" s="202"/>
      <c r="J21" s="203"/>
      <c r="K21" s="66"/>
      <c r="L21" s="23"/>
    </row>
    <row r="22" spans="3:12" x14ac:dyDescent="0.2">
      <c r="C22" s="21"/>
      <c r="D22" s="66"/>
      <c r="E22" s="204"/>
      <c r="F22" s="205"/>
      <c r="G22" s="205"/>
      <c r="H22" s="205"/>
      <c r="I22" s="205"/>
      <c r="J22" s="206"/>
      <c r="K22" s="66"/>
      <c r="L22" s="23"/>
    </row>
    <row r="23" spans="3:12" x14ac:dyDescent="0.2">
      <c r="C23" s="21"/>
      <c r="D23" s="66"/>
      <c r="E23" s="66"/>
      <c r="F23" s="66"/>
      <c r="G23" s="66"/>
      <c r="H23" s="66"/>
      <c r="I23" s="66"/>
      <c r="J23" s="66"/>
      <c r="K23" s="66"/>
      <c r="L23" s="23"/>
    </row>
    <row r="24" spans="3:12" x14ac:dyDescent="0.2">
      <c r="C24" s="21"/>
      <c r="D24" s="66"/>
      <c r="E24" s="66"/>
      <c r="F24" s="66"/>
      <c r="G24" s="66"/>
      <c r="H24" s="66"/>
      <c r="I24" s="66"/>
      <c r="J24" s="66"/>
      <c r="K24" s="66"/>
      <c r="L24" s="23"/>
    </row>
    <row r="25" spans="3:12" x14ac:dyDescent="0.2">
      <c r="C25" s="21"/>
      <c r="D25" s="5"/>
      <c r="E25" s="5"/>
      <c r="F25" s="5"/>
      <c r="G25" s="5"/>
      <c r="H25" s="5"/>
      <c r="I25" s="5"/>
      <c r="J25" s="5"/>
      <c r="K25" s="5"/>
      <c r="L25" s="23"/>
    </row>
    <row r="26" spans="3:12" x14ac:dyDescent="0.2">
      <c r="C26" s="21"/>
      <c r="D26" s="5"/>
      <c r="E26" s="5"/>
      <c r="F26" s="5"/>
      <c r="G26" s="5"/>
      <c r="H26" s="5"/>
      <c r="I26" s="5"/>
      <c r="J26" s="5"/>
      <c r="K26" s="5"/>
      <c r="L26" s="23"/>
    </row>
    <row r="27" spans="3:12" x14ac:dyDescent="0.2">
      <c r="C27" s="21"/>
      <c r="D27" s="207" t="s">
        <v>90</v>
      </c>
      <c r="E27" s="208"/>
      <c r="F27" s="208"/>
      <c r="G27" s="208"/>
      <c r="H27" s="209"/>
      <c r="I27" s="192" t="s">
        <v>94</v>
      </c>
      <c r="J27" s="193"/>
      <c r="K27" s="194"/>
      <c r="L27" s="23"/>
    </row>
    <row r="28" spans="3:12" x14ac:dyDescent="0.2">
      <c r="C28" s="21"/>
      <c r="D28" s="207" t="s">
        <v>89</v>
      </c>
      <c r="E28" s="208"/>
      <c r="F28" s="208"/>
      <c r="G28" s="208"/>
      <c r="H28" s="209"/>
      <c r="I28" s="192" t="s">
        <v>94</v>
      </c>
      <c r="J28" s="193"/>
      <c r="K28" s="194"/>
      <c r="L28" s="23"/>
    </row>
    <row r="29" spans="3:12" x14ac:dyDescent="0.2">
      <c r="C29" s="21"/>
      <c r="D29" s="207" t="s">
        <v>93</v>
      </c>
      <c r="E29" s="208"/>
      <c r="F29" s="208"/>
      <c r="G29" s="208"/>
      <c r="H29" s="209"/>
      <c r="I29" s="195" t="s">
        <v>95</v>
      </c>
      <c r="J29" s="193"/>
      <c r="K29" s="194"/>
      <c r="L29" s="23"/>
    </row>
    <row r="30" spans="3:12" x14ac:dyDescent="0.2">
      <c r="C30" s="21"/>
      <c r="D30" s="207" t="s">
        <v>91</v>
      </c>
      <c r="E30" s="208"/>
      <c r="F30" s="208"/>
      <c r="G30" s="208"/>
      <c r="H30" s="209"/>
      <c r="I30" s="192" t="s">
        <v>96</v>
      </c>
      <c r="J30" s="196"/>
      <c r="K30" s="197"/>
      <c r="L30" s="23"/>
    </row>
    <row r="31" spans="3:12" x14ac:dyDescent="0.2">
      <c r="C31" s="21"/>
      <c r="D31" s="189" t="s">
        <v>92</v>
      </c>
      <c r="E31" s="190"/>
      <c r="F31" s="190"/>
      <c r="G31" s="190"/>
      <c r="H31" s="191"/>
      <c r="I31" s="195" t="s">
        <v>97</v>
      </c>
      <c r="J31" s="196"/>
      <c r="K31" s="197"/>
      <c r="L31" s="23"/>
    </row>
    <row r="32" spans="3:12" x14ac:dyDescent="0.2">
      <c r="C32" s="21"/>
      <c r="D32" s="5"/>
      <c r="E32" s="5"/>
      <c r="F32" s="5"/>
      <c r="G32" s="5"/>
      <c r="H32" s="5"/>
      <c r="I32" s="5"/>
      <c r="J32" s="5"/>
      <c r="K32" s="5"/>
      <c r="L32" s="23"/>
    </row>
    <row r="33" spans="3:12" x14ac:dyDescent="0.2">
      <c r="C33" s="21"/>
      <c r="D33" s="5"/>
      <c r="E33" s="5"/>
      <c r="F33" s="5"/>
      <c r="G33" s="5"/>
      <c r="H33" s="5"/>
      <c r="I33" s="5"/>
      <c r="J33" s="5"/>
      <c r="K33" s="5"/>
      <c r="L33" s="23"/>
    </row>
    <row r="34" spans="3:12" x14ac:dyDescent="0.2">
      <c r="C34" s="21"/>
      <c r="D34" s="5"/>
      <c r="E34" s="5"/>
      <c r="F34" s="5"/>
      <c r="G34" s="5"/>
      <c r="H34" s="5"/>
      <c r="I34" s="5"/>
      <c r="J34" s="5"/>
      <c r="K34" s="5"/>
      <c r="L34" s="23"/>
    </row>
    <row r="35" spans="3:12" x14ac:dyDescent="0.2">
      <c r="C35" s="21"/>
      <c r="D35" s="5"/>
      <c r="E35" s="5"/>
      <c r="F35" s="5"/>
      <c r="G35" s="5"/>
      <c r="H35" s="5"/>
      <c r="I35" s="5"/>
      <c r="J35" s="5"/>
      <c r="K35" s="5"/>
      <c r="L35" s="23"/>
    </row>
    <row r="36" spans="3:12" x14ac:dyDescent="0.2">
      <c r="C36" s="21"/>
      <c r="D36" s="5"/>
      <c r="E36" s="5"/>
      <c r="F36" s="5"/>
      <c r="G36" s="5"/>
      <c r="H36" s="5"/>
      <c r="I36" s="5"/>
      <c r="J36" s="5"/>
      <c r="K36" s="5"/>
      <c r="L36" s="23"/>
    </row>
    <row r="37" spans="3:12" x14ac:dyDescent="0.2">
      <c r="C37" s="21"/>
      <c r="D37" s="5"/>
      <c r="E37" s="5"/>
      <c r="F37" s="5"/>
      <c r="G37" s="5"/>
      <c r="H37" s="5"/>
      <c r="I37" s="5"/>
      <c r="J37" s="5"/>
      <c r="K37" s="5"/>
      <c r="L37" s="23"/>
    </row>
    <row r="38" spans="3:12" x14ac:dyDescent="0.2">
      <c r="C38" s="21"/>
      <c r="D38" s="5"/>
      <c r="E38" s="5"/>
      <c r="F38" s="5"/>
      <c r="G38" s="5"/>
      <c r="H38" s="5"/>
      <c r="I38" s="5"/>
      <c r="J38" s="5"/>
      <c r="K38" s="5"/>
      <c r="L38" s="23"/>
    </row>
    <row r="39" spans="3:12" x14ac:dyDescent="0.2">
      <c r="C39" s="21"/>
      <c r="D39" s="5"/>
      <c r="E39" s="5"/>
      <c r="F39" s="5"/>
      <c r="G39" s="5"/>
      <c r="H39" s="5"/>
      <c r="I39" s="5"/>
      <c r="J39" s="5"/>
      <c r="K39" s="5"/>
      <c r="L39" s="23"/>
    </row>
    <row r="40" spans="3:12" x14ac:dyDescent="0.2">
      <c r="C40" s="21"/>
      <c r="D40" s="5"/>
      <c r="E40" s="5"/>
      <c r="F40" s="5"/>
      <c r="G40" s="5"/>
      <c r="H40" s="5"/>
      <c r="I40" s="5"/>
      <c r="J40" s="5"/>
      <c r="K40" s="5"/>
      <c r="L40" s="23"/>
    </row>
    <row r="41" spans="3:12" x14ac:dyDescent="0.2">
      <c r="C41" s="21"/>
      <c r="D41" s="5"/>
      <c r="E41" s="5"/>
      <c r="F41" s="5"/>
      <c r="G41" s="5"/>
      <c r="H41" s="5"/>
      <c r="I41" s="5"/>
      <c r="J41" s="5"/>
      <c r="K41" s="5"/>
      <c r="L41" s="23"/>
    </row>
    <row r="42" spans="3:12" x14ac:dyDescent="0.2">
      <c r="C42" s="21"/>
      <c r="D42" s="5"/>
      <c r="E42" s="5"/>
      <c r="F42" s="5"/>
      <c r="G42" s="5"/>
      <c r="H42" s="5"/>
      <c r="I42" s="5"/>
      <c r="J42" s="5"/>
      <c r="K42" s="5"/>
      <c r="L42" s="23"/>
    </row>
    <row r="43" spans="3:12" x14ac:dyDescent="0.2">
      <c r="C43" s="21"/>
      <c r="D43" s="5"/>
      <c r="E43" s="5"/>
      <c r="F43" s="5"/>
      <c r="G43" s="5"/>
      <c r="H43" s="5"/>
      <c r="I43" s="5"/>
      <c r="J43" s="5"/>
      <c r="K43" s="5"/>
      <c r="L43" s="23"/>
    </row>
    <row r="44" spans="3:12" x14ac:dyDescent="0.2">
      <c r="C44" s="21"/>
      <c r="D44" s="5"/>
      <c r="E44" s="5"/>
      <c r="F44" s="5"/>
      <c r="G44" s="5"/>
      <c r="H44" s="5"/>
      <c r="I44" s="5"/>
      <c r="J44" s="5"/>
      <c r="K44" s="5"/>
      <c r="L44" s="23"/>
    </row>
    <row r="45" spans="3:12" x14ac:dyDescent="0.2">
      <c r="C45" s="21"/>
      <c r="D45" s="5"/>
      <c r="E45" s="5"/>
      <c r="F45" s="5"/>
      <c r="G45" s="5"/>
      <c r="H45" s="5"/>
      <c r="I45" s="5"/>
      <c r="J45" s="5"/>
      <c r="K45" s="5"/>
      <c r="L45" s="23"/>
    </row>
    <row r="46" spans="3:12" x14ac:dyDescent="0.2">
      <c r="C46" s="21"/>
      <c r="D46" s="5"/>
      <c r="E46" s="5"/>
      <c r="F46" s="5"/>
      <c r="G46" s="5"/>
      <c r="H46" s="5"/>
      <c r="I46" s="5"/>
      <c r="J46" s="5"/>
      <c r="K46" s="5"/>
      <c r="L46" s="23"/>
    </row>
    <row r="47" spans="3:12" x14ac:dyDescent="0.2">
      <c r="C47" s="21"/>
      <c r="D47" s="5"/>
      <c r="E47" s="5"/>
      <c r="F47" s="5"/>
      <c r="G47" s="5"/>
      <c r="H47" s="5"/>
      <c r="I47" s="5"/>
      <c r="J47" s="5"/>
      <c r="K47" s="5"/>
      <c r="L47" s="23"/>
    </row>
    <row r="48" spans="3:12" x14ac:dyDescent="0.2">
      <c r="C48" s="21"/>
      <c r="D48" s="5"/>
      <c r="E48" s="5"/>
      <c r="F48" s="5"/>
      <c r="G48" s="5"/>
      <c r="H48" s="5"/>
      <c r="I48" s="5"/>
      <c r="J48" s="5"/>
      <c r="K48" s="5"/>
      <c r="L48" s="23"/>
    </row>
    <row r="49" spans="3:12" x14ac:dyDescent="0.2">
      <c r="C49" s="21"/>
      <c r="D49" s="5"/>
      <c r="E49" s="5"/>
      <c r="F49" s="5"/>
      <c r="G49" s="5"/>
      <c r="H49" s="5"/>
      <c r="I49" s="5"/>
      <c r="J49" s="5"/>
      <c r="K49" s="5"/>
      <c r="L49" s="23"/>
    </row>
    <row r="50" spans="3:12" ht="13.5" thickBot="1" x14ac:dyDescent="0.25">
      <c r="C50" s="42"/>
      <c r="D50" s="40"/>
      <c r="E50" s="40"/>
      <c r="F50" s="40"/>
      <c r="G50" s="40"/>
      <c r="H50" s="40"/>
      <c r="I50" s="40"/>
      <c r="J50" s="40"/>
      <c r="K50" s="40"/>
      <c r="L50" s="41"/>
    </row>
  </sheetData>
  <mergeCells count="11">
    <mergeCell ref="E18:J22"/>
    <mergeCell ref="D27:H27"/>
    <mergeCell ref="D28:H28"/>
    <mergeCell ref="D29:H29"/>
    <mergeCell ref="D30:H30"/>
    <mergeCell ref="D31:H31"/>
    <mergeCell ref="I27:K27"/>
    <mergeCell ref="I28:K28"/>
    <mergeCell ref="I29:K29"/>
    <mergeCell ref="I30:K30"/>
    <mergeCell ref="I31:K31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13"/>
  <sheetViews>
    <sheetView topLeftCell="E118" workbookViewId="0">
      <selection activeCell="J122" sqref="J122:J123"/>
    </sheetView>
  </sheetViews>
  <sheetFormatPr defaultRowHeight="12.75" x14ac:dyDescent="0.2"/>
  <cols>
    <col min="2" max="2" width="10" customWidth="1"/>
    <col min="3" max="3" width="19.140625" customWidth="1"/>
    <col min="6" max="6" width="20.28515625" customWidth="1"/>
    <col min="7" max="7" width="10.42578125" customWidth="1"/>
    <col min="8" max="8" width="22" customWidth="1"/>
    <col min="9" max="9" width="2.7109375" customWidth="1"/>
    <col min="10" max="10" width="10.5703125" customWidth="1"/>
    <col min="11" max="11" width="18.42578125" customWidth="1"/>
    <col min="12" max="12" width="33.28515625" customWidth="1"/>
    <col min="14" max="14" width="11" customWidth="1"/>
    <col min="15" max="15" width="10.5703125" customWidth="1"/>
    <col min="16" max="16" width="23" customWidth="1"/>
  </cols>
  <sheetData>
    <row r="3" spans="1:16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9.5" customHeight="1" x14ac:dyDescent="0.2">
      <c r="B4" s="5"/>
      <c r="C4" s="22"/>
      <c r="D4" s="22"/>
      <c r="E4" s="22"/>
      <c r="F4" s="22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75" x14ac:dyDescent="0.25">
      <c r="B5" s="67"/>
      <c r="C5" s="68"/>
      <c r="D5" s="69"/>
      <c r="E5" s="67"/>
      <c r="F5" s="67"/>
      <c r="G5" s="67"/>
      <c r="H5" s="67"/>
      <c r="I5" s="67"/>
      <c r="J5" s="67"/>
      <c r="K5" s="67"/>
      <c r="L5" s="70"/>
      <c r="M5" s="67"/>
      <c r="N5" s="67"/>
      <c r="O5" s="67"/>
      <c r="P5" s="67"/>
    </row>
    <row r="6" spans="1:16" ht="30" x14ac:dyDescent="0.4">
      <c r="A6" s="210">
        <v>1</v>
      </c>
      <c r="B6" s="67"/>
      <c r="C6" s="67"/>
      <c r="D6" s="69"/>
      <c r="E6" s="211" t="s">
        <v>87</v>
      </c>
      <c r="F6" s="212"/>
      <c r="G6" s="212"/>
      <c r="H6" s="212"/>
      <c r="I6" s="212"/>
      <c r="J6" s="212"/>
      <c r="K6" s="212"/>
      <c r="L6" s="213"/>
      <c r="M6" s="67"/>
      <c r="N6" s="67"/>
      <c r="O6" s="67"/>
      <c r="P6" s="67"/>
    </row>
    <row r="7" spans="1:16" ht="15.75" x14ac:dyDescent="0.25">
      <c r="A7" s="210"/>
      <c r="B7" s="67"/>
      <c r="C7" s="67"/>
      <c r="D7" s="69"/>
      <c r="E7" s="214" t="s">
        <v>67</v>
      </c>
      <c r="F7" s="215"/>
      <c r="G7" s="215"/>
      <c r="H7" s="215"/>
      <c r="I7" s="215"/>
      <c r="J7" s="215"/>
      <c r="K7" s="215"/>
      <c r="L7" s="216"/>
      <c r="M7" s="67"/>
      <c r="N7" s="67"/>
      <c r="O7" s="67"/>
      <c r="P7" s="67"/>
    </row>
    <row r="8" spans="1:16" ht="15" x14ac:dyDescent="0.25">
      <c r="B8" s="71"/>
      <c r="C8" s="71"/>
      <c r="D8" s="71"/>
      <c r="E8" s="217" t="s">
        <v>85</v>
      </c>
      <c r="F8" s="218"/>
      <c r="G8" s="218"/>
      <c r="H8" s="218"/>
      <c r="I8" s="218"/>
      <c r="J8" s="218"/>
      <c r="K8" s="218"/>
      <c r="L8" s="219"/>
      <c r="M8" s="67"/>
      <c r="N8" s="67"/>
      <c r="O8" s="67"/>
      <c r="P8" s="67"/>
    </row>
    <row r="9" spans="1:16" x14ac:dyDescent="0.2">
      <c r="B9" s="67"/>
      <c r="C9" s="67"/>
      <c r="D9" s="72"/>
      <c r="E9" s="217" t="s">
        <v>75</v>
      </c>
      <c r="F9" s="220"/>
      <c r="G9" s="220" t="s">
        <v>98</v>
      </c>
      <c r="H9" s="220"/>
      <c r="I9" s="74"/>
      <c r="J9" s="220" t="s">
        <v>74</v>
      </c>
      <c r="K9" s="220"/>
      <c r="L9" s="75" t="s">
        <v>68</v>
      </c>
      <c r="M9" s="67"/>
      <c r="N9" s="67"/>
      <c r="O9" s="67"/>
      <c r="P9" s="67"/>
    </row>
    <row r="10" spans="1:16" x14ac:dyDescent="0.2">
      <c r="B10" s="67"/>
      <c r="C10" s="67"/>
      <c r="D10" s="73"/>
      <c r="E10" s="67"/>
      <c r="F10" s="67"/>
      <c r="G10" s="67"/>
      <c r="H10" s="67"/>
      <c r="I10" s="67"/>
      <c r="J10" s="67"/>
      <c r="K10" s="67"/>
      <c r="L10" s="73"/>
      <c r="M10" s="67"/>
      <c r="N10" s="67"/>
      <c r="O10" s="67"/>
      <c r="P10" s="67"/>
    </row>
    <row r="11" spans="1:16" x14ac:dyDescent="0.2">
      <c r="B11" s="76" t="s">
        <v>0</v>
      </c>
      <c r="C11" s="76" t="s">
        <v>5</v>
      </c>
      <c r="D11" s="77" t="s">
        <v>1</v>
      </c>
      <c r="E11" s="77" t="s">
        <v>2</v>
      </c>
      <c r="F11" s="77" t="s">
        <v>3</v>
      </c>
      <c r="G11" s="77" t="s">
        <v>4</v>
      </c>
      <c r="H11" s="77" t="s">
        <v>29</v>
      </c>
      <c r="J11" s="76" t="s">
        <v>0</v>
      </c>
      <c r="K11" s="76" t="s">
        <v>6</v>
      </c>
      <c r="L11" s="77" t="s">
        <v>1</v>
      </c>
      <c r="M11" s="77" t="s">
        <v>2</v>
      </c>
      <c r="N11" s="77" t="s">
        <v>3</v>
      </c>
      <c r="O11" s="77" t="s">
        <v>4</v>
      </c>
      <c r="P11" s="77" t="s">
        <v>29</v>
      </c>
    </row>
    <row r="12" spans="1:16" x14ac:dyDescent="0.2">
      <c r="B12" s="8">
        <v>1</v>
      </c>
      <c r="C12" s="110">
        <v>1350.625</v>
      </c>
      <c r="D12" s="27"/>
      <c r="E12" s="4"/>
      <c r="F12" s="8" t="s">
        <v>23</v>
      </c>
      <c r="G12" s="4"/>
      <c r="H12" s="4"/>
      <c r="J12" s="8">
        <v>1</v>
      </c>
      <c r="K12" s="110">
        <v>1492.625</v>
      </c>
      <c r="L12" s="27"/>
      <c r="M12" s="4"/>
      <c r="N12" s="8" t="s">
        <v>23</v>
      </c>
      <c r="O12" s="4"/>
      <c r="P12" s="120" t="s">
        <v>127</v>
      </c>
    </row>
    <row r="13" spans="1:16" x14ac:dyDescent="0.2">
      <c r="B13" s="8">
        <v>2</v>
      </c>
      <c r="C13" s="110">
        <v>1350.875</v>
      </c>
      <c r="D13" s="4"/>
      <c r="E13" s="4"/>
      <c r="F13" s="8" t="s">
        <v>23</v>
      </c>
      <c r="G13" s="4"/>
      <c r="H13" s="4"/>
      <c r="J13" s="8">
        <v>2</v>
      </c>
      <c r="K13" s="110">
        <v>1492.875</v>
      </c>
      <c r="L13" s="4"/>
      <c r="M13" s="4"/>
      <c r="N13" s="8" t="s">
        <v>23</v>
      </c>
      <c r="O13" s="4"/>
      <c r="P13" s="4"/>
    </row>
    <row r="14" spans="1:16" x14ac:dyDescent="0.2">
      <c r="B14" s="8">
        <v>3</v>
      </c>
      <c r="C14" s="110">
        <v>1351.125</v>
      </c>
      <c r="D14" s="4"/>
      <c r="E14" s="4"/>
      <c r="F14" s="8" t="s">
        <v>23</v>
      </c>
      <c r="G14" s="4"/>
      <c r="H14" s="4"/>
      <c r="J14" s="8">
        <v>3</v>
      </c>
      <c r="K14" s="110">
        <v>1493.125</v>
      </c>
      <c r="L14" s="8"/>
      <c r="M14" s="4"/>
      <c r="N14" s="8" t="s">
        <v>23</v>
      </c>
      <c r="O14" s="4"/>
      <c r="P14" s="120" t="s">
        <v>43</v>
      </c>
    </row>
    <row r="15" spans="1:16" x14ac:dyDescent="0.2">
      <c r="B15" s="8">
        <v>4</v>
      </c>
      <c r="C15" s="110">
        <v>1351.375</v>
      </c>
      <c r="D15" s="4"/>
      <c r="E15" s="4"/>
      <c r="F15" s="8" t="s">
        <v>23</v>
      </c>
      <c r="G15" s="4"/>
      <c r="H15" s="4"/>
      <c r="J15" s="8">
        <v>4</v>
      </c>
      <c r="K15" s="110">
        <v>1493.375</v>
      </c>
      <c r="L15" s="27"/>
      <c r="M15" s="4"/>
      <c r="N15" s="8" t="s">
        <v>23</v>
      </c>
      <c r="O15" s="4"/>
      <c r="P15" s="120" t="s">
        <v>41</v>
      </c>
    </row>
    <row r="16" spans="1:16" x14ac:dyDescent="0.2">
      <c r="B16" s="8">
        <v>5</v>
      </c>
      <c r="C16" s="110">
        <v>1351.625</v>
      </c>
      <c r="D16" s="4"/>
      <c r="E16" s="4"/>
      <c r="F16" s="8" t="s">
        <v>23</v>
      </c>
      <c r="G16" s="4"/>
      <c r="H16" s="4"/>
      <c r="J16" s="8">
        <v>5</v>
      </c>
      <c r="K16" s="110">
        <v>1493.625</v>
      </c>
      <c r="L16" s="8"/>
      <c r="M16" s="4"/>
      <c r="N16" s="8" t="s">
        <v>23</v>
      </c>
      <c r="O16" s="4"/>
      <c r="P16" s="4"/>
    </row>
    <row r="17" spans="2:16" x14ac:dyDescent="0.2">
      <c r="B17" s="8">
        <v>6</v>
      </c>
      <c r="C17" s="110">
        <v>1351.875</v>
      </c>
      <c r="D17" s="4"/>
      <c r="E17" s="4"/>
      <c r="F17" s="8" t="s">
        <v>23</v>
      </c>
      <c r="G17" s="4"/>
      <c r="H17" s="4"/>
      <c r="J17" s="8">
        <v>6</v>
      </c>
      <c r="K17" s="110">
        <v>1493.875</v>
      </c>
      <c r="L17" s="4"/>
      <c r="M17" s="4"/>
      <c r="N17" s="8" t="s">
        <v>23</v>
      </c>
      <c r="O17" s="4"/>
      <c r="P17" s="4"/>
    </row>
    <row r="18" spans="2:16" x14ac:dyDescent="0.2">
      <c r="B18" s="3">
        <v>7</v>
      </c>
      <c r="C18" s="110">
        <v>1352.125</v>
      </c>
      <c r="D18" s="4"/>
      <c r="E18" s="4"/>
      <c r="F18" s="8" t="s">
        <v>23</v>
      </c>
      <c r="G18" s="4"/>
      <c r="H18" s="4"/>
      <c r="J18" s="3">
        <v>7</v>
      </c>
      <c r="K18" s="110">
        <v>1494.125</v>
      </c>
      <c r="L18" s="4"/>
      <c r="M18" s="4"/>
      <c r="N18" s="8" t="s">
        <v>23</v>
      </c>
      <c r="O18" s="4"/>
      <c r="P18" s="4"/>
    </row>
    <row r="19" spans="2:16" x14ac:dyDescent="0.2">
      <c r="B19" s="3">
        <v>8</v>
      </c>
      <c r="C19" s="110">
        <v>1352.375</v>
      </c>
      <c r="D19" s="4"/>
      <c r="E19" s="4"/>
      <c r="F19" s="8" t="s">
        <v>23</v>
      </c>
      <c r="G19" s="4"/>
      <c r="H19" s="4"/>
      <c r="J19" s="3">
        <v>8</v>
      </c>
      <c r="K19" s="110">
        <v>1494.375</v>
      </c>
      <c r="L19" s="4"/>
      <c r="M19" s="4"/>
      <c r="N19" s="8" t="s">
        <v>23</v>
      </c>
      <c r="O19" s="4"/>
      <c r="P19" s="4"/>
    </row>
    <row r="20" spans="2:16" x14ac:dyDescent="0.2">
      <c r="B20" s="3">
        <v>9</v>
      </c>
      <c r="C20" s="110">
        <v>1352.625</v>
      </c>
      <c r="D20" s="4"/>
      <c r="E20" s="4"/>
      <c r="F20" s="8" t="s">
        <v>23</v>
      </c>
      <c r="G20" s="4"/>
      <c r="H20" s="4"/>
      <c r="J20" s="3">
        <v>9</v>
      </c>
      <c r="K20" s="110">
        <v>1494.625</v>
      </c>
      <c r="L20" s="4"/>
      <c r="M20" s="4"/>
      <c r="N20" s="8" t="s">
        <v>23</v>
      </c>
      <c r="O20" s="4"/>
      <c r="P20" s="4"/>
    </row>
    <row r="21" spans="2:16" x14ac:dyDescent="0.2">
      <c r="B21" s="3">
        <v>10</v>
      </c>
      <c r="C21" s="110">
        <v>1352.875</v>
      </c>
      <c r="D21" s="4"/>
      <c r="E21" s="4"/>
      <c r="F21" s="8" t="s">
        <v>23</v>
      </c>
      <c r="G21" s="4"/>
      <c r="H21" s="4"/>
      <c r="J21" s="3">
        <v>10</v>
      </c>
      <c r="K21" s="110">
        <v>1494.875</v>
      </c>
      <c r="L21" s="4"/>
      <c r="M21" s="4"/>
      <c r="N21" s="8" t="s">
        <v>23</v>
      </c>
      <c r="O21" s="4"/>
      <c r="P21" s="4"/>
    </row>
    <row r="22" spans="2:16" x14ac:dyDescent="0.2">
      <c r="B22" s="3">
        <v>11</v>
      </c>
      <c r="C22" s="110">
        <v>1353.125</v>
      </c>
      <c r="D22" s="4"/>
      <c r="E22" s="4"/>
      <c r="F22" s="8" t="s">
        <v>23</v>
      </c>
      <c r="G22" s="4"/>
      <c r="H22" s="4"/>
      <c r="J22" s="3">
        <v>11</v>
      </c>
      <c r="K22" s="110">
        <v>1495.125</v>
      </c>
      <c r="L22" s="4"/>
      <c r="M22" s="4"/>
      <c r="N22" s="8" t="s">
        <v>23</v>
      </c>
      <c r="O22" s="4"/>
      <c r="P22" s="4"/>
    </row>
    <row r="23" spans="2:16" x14ac:dyDescent="0.2">
      <c r="B23" s="3">
        <v>12</v>
      </c>
      <c r="C23" s="110">
        <v>1353.375</v>
      </c>
      <c r="D23" s="4"/>
      <c r="E23" s="4"/>
      <c r="F23" s="8" t="s">
        <v>23</v>
      </c>
      <c r="G23" s="4"/>
      <c r="H23" s="4"/>
      <c r="J23" s="3">
        <v>12</v>
      </c>
      <c r="K23" s="110">
        <v>1495.375</v>
      </c>
      <c r="L23" s="4"/>
      <c r="M23" s="4"/>
      <c r="N23" s="8" t="s">
        <v>23</v>
      </c>
      <c r="O23" s="4"/>
      <c r="P23" s="4"/>
    </row>
    <row r="24" spans="2:16" x14ac:dyDescent="0.2">
      <c r="B24" s="3">
        <v>13</v>
      </c>
      <c r="C24" s="110">
        <v>1353.625</v>
      </c>
      <c r="D24" s="4"/>
      <c r="E24" s="4"/>
      <c r="F24" s="8" t="s">
        <v>23</v>
      </c>
      <c r="G24" s="4"/>
      <c r="H24" s="4"/>
      <c r="J24" s="3">
        <v>13</v>
      </c>
      <c r="K24" s="110">
        <v>1495.625</v>
      </c>
      <c r="L24" s="4"/>
      <c r="M24" s="4"/>
      <c r="N24" s="8" t="s">
        <v>23</v>
      </c>
      <c r="O24" s="4"/>
      <c r="P24" s="4"/>
    </row>
    <row r="25" spans="2:16" x14ac:dyDescent="0.2">
      <c r="B25" s="3">
        <v>14</v>
      </c>
      <c r="C25" s="110">
        <v>1353.875</v>
      </c>
      <c r="D25" s="4"/>
      <c r="E25" s="4"/>
      <c r="F25" s="8" t="s">
        <v>23</v>
      </c>
      <c r="G25" s="4"/>
      <c r="H25" s="4"/>
      <c r="J25" s="3">
        <v>14</v>
      </c>
      <c r="K25" s="110">
        <v>1495.875</v>
      </c>
      <c r="L25" s="4"/>
      <c r="M25" s="4"/>
      <c r="N25" s="8" t="s">
        <v>23</v>
      </c>
      <c r="O25" s="4"/>
      <c r="P25" s="4"/>
    </row>
    <row r="26" spans="2:16" x14ac:dyDescent="0.2">
      <c r="B26" s="3">
        <v>15</v>
      </c>
      <c r="C26" s="111">
        <v>1354.125</v>
      </c>
      <c r="D26" s="4"/>
      <c r="E26" s="4"/>
      <c r="F26" s="8" t="s">
        <v>23</v>
      </c>
      <c r="G26" s="4"/>
      <c r="H26" s="4"/>
      <c r="J26" s="3">
        <v>15</v>
      </c>
      <c r="K26" s="110">
        <v>1496.125</v>
      </c>
      <c r="L26" s="4"/>
      <c r="M26" s="4"/>
      <c r="N26" s="8" t="s">
        <v>23</v>
      </c>
      <c r="O26" s="4"/>
      <c r="P26" s="4"/>
    </row>
    <row r="27" spans="2:16" x14ac:dyDescent="0.2">
      <c r="B27" s="3">
        <v>16</v>
      </c>
      <c r="C27" s="111">
        <v>1354.375</v>
      </c>
      <c r="D27" s="4"/>
      <c r="E27" s="4"/>
      <c r="F27" s="8" t="s">
        <v>23</v>
      </c>
      <c r="G27" s="4"/>
      <c r="H27" s="4"/>
      <c r="J27" s="3">
        <v>16</v>
      </c>
      <c r="K27" s="110">
        <v>1496.375</v>
      </c>
      <c r="L27" s="4"/>
      <c r="M27" s="4"/>
      <c r="N27" s="8" t="s">
        <v>23</v>
      </c>
      <c r="O27" s="4"/>
      <c r="P27" s="4"/>
    </row>
    <row r="28" spans="2:16" x14ac:dyDescent="0.2">
      <c r="B28" s="3">
        <v>17</v>
      </c>
      <c r="C28" s="111">
        <v>1354.625</v>
      </c>
      <c r="D28" s="4"/>
      <c r="E28" s="4"/>
      <c r="F28" s="8" t="s">
        <v>23</v>
      </c>
      <c r="G28" s="4"/>
      <c r="H28" s="4"/>
      <c r="J28" s="3">
        <v>17</v>
      </c>
      <c r="K28" s="110">
        <v>1496.625</v>
      </c>
      <c r="L28" s="4"/>
      <c r="M28" s="4"/>
      <c r="N28" s="8" t="s">
        <v>23</v>
      </c>
      <c r="O28" s="4"/>
      <c r="P28" s="4"/>
    </row>
    <row r="29" spans="2:16" x14ac:dyDescent="0.2">
      <c r="B29" s="3">
        <v>18</v>
      </c>
      <c r="C29" s="111">
        <v>1354.875</v>
      </c>
      <c r="D29" s="4"/>
      <c r="E29" s="4"/>
      <c r="F29" s="8" t="s">
        <v>23</v>
      </c>
      <c r="G29" s="4"/>
      <c r="H29" s="4"/>
      <c r="J29" s="3">
        <v>18</v>
      </c>
      <c r="K29" s="110">
        <v>1496.875</v>
      </c>
      <c r="L29" s="4"/>
      <c r="M29" s="4"/>
      <c r="N29" s="8" t="s">
        <v>23</v>
      </c>
      <c r="O29" s="4"/>
      <c r="P29" s="4"/>
    </row>
    <row r="30" spans="2:16" x14ac:dyDescent="0.2">
      <c r="B30" s="3">
        <v>19</v>
      </c>
      <c r="C30" s="111">
        <v>1355.125</v>
      </c>
      <c r="D30" s="4"/>
      <c r="E30" s="4"/>
      <c r="F30" s="8" t="s">
        <v>23</v>
      </c>
      <c r="G30" s="4"/>
      <c r="H30" s="4"/>
      <c r="J30" s="3">
        <v>19</v>
      </c>
      <c r="K30" s="110">
        <v>1497.125</v>
      </c>
      <c r="L30" s="4"/>
      <c r="M30" s="4"/>
      <c r="N30" s="8" t="s">
        <v>23</v>
      </c>
      <c r="O30" s="4"/>
      <c r="P30" s="4"/>
    </row>
    <row r="31" spans="2:16" x14ac:dyDescent="0.2">
      <c r="B31" s="3">
        <v>20</v>
      </c>
      <c r="C31" s="111">
        <v>1355.375</v>
      </c>
      <c r="D31" s="4"/>
      <c r="E31" s="4"/>
      <c r="F31" s="8" t="s">
        <v>23</v>
      </c>
      <c r="G31" s="4"/>
      <c r="H31" s="4"/>
      <c r="J31" s="3">
        <v>20</v>
      </c>
      <c r="K31" s="110">
        <v>1497.375</v>
      </c>
      <c r="L31" s="4"/>
      <c r="M31" s="4"/>
      <c r="N31" s="8" t="s">
        <v>23</v>
      </c>
      <c r="O31" s="4"/>
      <c r="P31" s="4"/>
    </row>
    <row r="32" spans="2:16" x14ac:dyDescent="0.2">
      <c r="B32" s="3">
        <v>21</v>
      </c>
      <c r="C32" s="111">
        <v>1355.625</v>
      </c>
      <c r="D32" s="4"/>
      <c r="E32" s="4"/>
      <c r="F32" s="8" t="s">
        <v>23</v>
      </c>
      <c r="G32" s="4"/>
      <c r="H32" s="4"/>
      <c r="J32" s="3">
        <v>21</v>
      </c>
      <c r="K32" s="110">
        <v>1497.625</v>
      </c>
      <c r="L32" s="4"/>
      <c r="M32" s="4"/>
      <c r="N32" s="8" t="s">
        <v>23</v>
      </c>
      <c r="O32" s="4"/>
      <c r="P32" s="4"/>
    </row>
    <row r="33" spans="2:16" x14ac:dyDescent="0.2">
      <c r="B33" s="3">
        <v>22</v>
      </c>
      <c r="C33" s="111">
        <v>1355.875</v>
      </c>
      <c r="D33" s="4"/>
      <c r="E33" s="4"/>
      <c r="F33" s="8" t="s">
        <v>23</v>
      </c>
      <c r="G33" s="4"/>
      <c r="H33" s="4"/>
      <c r="J33" s="3">
        <v>22</v>
      </c>
      <c r="K33" s="110">
        <v>1497.875</v>
      </c>
      <c r="L33" s="4"/>
      <c r="M33" s="4"/>
      <c r="N33" s="8" t="s">
        <v>23</v>
      </c>
      <c r="O33" s="4"/>
      <c r="P33" s="4"/>
    </row>
    <row r="34" spans="2:16" x14ac:dyDescent="0.2">
      <c r="B34" s="3">
        <v>23</v>
      </c>
      <c r="C34" s="111">
        <v>1356.125</v>
      </c>
      <c r="D34" s="4"/>
      <c r="E34" s="4"/>
      <c r="F34" s="8" t="s">
        <v>23</v>
      </c>
      <c r="G34" s="4"/>
      <c r="H34" s="4"/>
      <c r="J34" s="3">
        <v>23</v>
      </c>
      <c r="K34" s="110">
        <v>1498.125</v>
      </c>
      <c r="L34" s="4"/>
      <c r="M34" s="4"/>
      <c r="N34" s="8" t="s">
        <v>23</v>
      </c>
      <c r="O34" s="4"/>
      <c r="P34" s="4"/>
    </row>
    <row r="35" spans="2:16" x14ac:dyDescent="0.2">
      <c r="B35" s="3">
        <v>24</v>
      </c>
      <c r="C35" s="111">
        <v>1356.375</v>
      </c>
      <c r="D35" s="4"/>
      <c r="E35" s="4"/>
      <c r="F35" s="8" t="s">
        <v>23</v>
      </c>
      <c r="G35" s="4"/>
      <c r="H35" s="4"/>
      <c r="J35" s="3">
        <v>24</v>
      </c>
      <c r="K35" s="110">
        <v>1498.375</v>
      </c>
      <c r="L35" s="4"/>
      <c r="M35" s="4"/>
      <c r="N35" s="8" t="s">
        <v>23</v>
      </c>
      <c r="O35" s="4"/>
      <c r="P35" s="4"/>
    </row>
    <row r="36" spans="2:16" x14ac:dyDescent="0.2">
      <c r="B36" s="3">
        <v>25</v>
      </c>
      <c r="C36" s="111">
        <v>1356.625</v>
      </c>
      <c r="D36" s="4"/>
      <c r="E36" s="4"/>
      <c r="F36" s="8" t="s">
        <v>23</v>
      </c>
      <c r="G36" s="4"/>
      <c r="H36" s="4"/>
      <c r="J36" s="3">
        <v>25</v>
      </c>
      <c r="K36" s="110">
        <v>1498.625</v>
      </c>
      <c r="L36" s="4"/>
      <c r="M36" s="4"/>
      <c r="N36" s="8" t="s">
        <v>23</v>
      </c>
      <c r="O36" s="4"/>
      <c r="P36" s="4"/>
    </row>
    <row r="37" spans="2:16" x14ac:dyDescent="0.2">
      <c r="B37" s="3">
        <v>26</v>
      </c>
      <c r="C37" s="111">
        <v>1356.875</v>
      </c>
      <c r="D37" s="4"/>
      <c r="E37" s="4"/>
      <c r="F37" s="8" t="s">
        <v>23</v>
      </c>
      <c r="G37" s="4"/>
      <c r="H37" s="4"/>
      <c r="J37" s="3">
        <v>26</v>
      </c>
      <c r="K37" s="110">
        <v>1498.875</v>
      </c>
      <c r="L37" s="4"/>
      <c r="M37" s="4"/>
      <c r="N37" s="8" t="s">
        <v>23</v>
      </c>
      <c r="O37" s="4"/>
      <c r="P37" s="4"/>
    </row>
    <row r="38" spans="2:16" x14ac:dyDescent="0.2">
      <c r="B38" s="3">
        <v>27</v>
      </c>
      <c r="C38" s="110">
        <v>1357.125</v>
      </c>
      <c r="D38" s="4"/>
      <c r="E38" s="4"/>
      <c r="F38" s="8" t="s">
        <v>23</v>
      </c>
      <c r="G38" s="4"/>
      <c r="H38" s="4"/>
      <c r="J38" s="3">
        <v>27</v>
      </c>
      <c r="K38" s="110">
        <v>1499.125</v>
      </c>
      <c r="L38" s="4"/>
      <c r="M38" s="4"/>
      <c r="N38" s="8" t="s">
        <v>23</v>
      </c>
      <c r="O38" s="4"/>
      <c r="P38" s="4"/>
    </row>
    <row r="39" spans="2:16" x14ac:dyDescent="0.2">
      <c r="B39" s="3">
        <v>28</v>
      </c>
      <c r="C39" s="110">
        <v>1357.375</v>
      </c>
      <c r="D39" s="4"/>
      <c r="E39" s="4"/>
      <c r="F39" s="8" t="s">
        <v>23</v>
      </c>
      <c r="G39" s="4"/>
      <c r="H39" s="4"/>
      <c r="J39" s="3">
        <v>28</v>
      </c>
      <c r="K39" s="110">
        <v>1499.375</v>
      </c>
      <c r="L39" s="4"/>
      <c r="M39" s="4"/>
      <c r="N39" s="8" t="s">
        <v>23</v>
      </c>
      <c r="O39" s="4"/>
      <c r="P39" s="4"/>
    </row>
    <row r="40" spans="2:16" x14ac:dyDescent="0.2">
      <c r="B40" s="3">
        <v>29</v>
      </c>
      <c r="C40" s="110">
        <v>1357.625</v>
      </c>
      <c r="D40" s="4"/>
      <c r="E40" s="4"/>
      <c r="F40" s="8" t="s">
        <v>23</v>
      </c>
      <c r="G40" s="4"/>
      <c r="H40" s="4"/>
      <c r="J40" s="3">
        <v>29</v>
      </c>
      <c r="K40" s="110">
        <v>1499.625</v>
      </c>
      <c r="L40" s="4"/>
      <c r="M40" s="4"/>
      <c r="N40" s="8" t="s">
        <v>23</v>
      </c>
      <c r="O40" s="4"/>
      <c r="P40" s="4"/>
    </row>
    <row r="41" spans="2:16" x14ac:dyDescent="0.2">
      <c r="B41" s="3">
        <v>30</v>
      </c>
      <c r="C41" s="110">
        <v>1357.875</v>
      </c>
      <c r="D41" s="4"/>
      <c r="E41" s="4"/>
      <c r="F41" s="8" t="s">
        <v>23</v>
      </c>
      <c r="G41" s="4"/>
      <c r="H41" s="4"/>
      <c r="J41" s="3">
        <v>30</v>
      </c>
      <c r="K41" s="110">
        <v>1499.875</v>
      </c>
      <c r="L41" s="4"/>
      <c r="M41" s="4"/>
      <c r="N41" s="8" t="s">
        <v>23</v>
      </c>
      <c r="O41" s="4"/>
      <c r="P41" s="4"/>
    </row>
    <row r="42" spans="2:16" x14ac:dyDescent="0.2">
      <c r="B42" s="3">
        <v>31</v>
      </c>
      <c r="C42" s="110">
        <v>1358.125</v>
      </c>
      <c r="D42" s="4"/>
      <c r="E42" s="4"/>
      <c r="F42" s="8" t="s">
        <v>23</v>
      </c>
      <c r="G42" s="4"/>
      <c r="H42" s="4"/>
      <c r="J42" s="3">
        <v>31</v>
      </c>
      <c r="K42" s="110">
        <v>1500.125</v>
      </c>
      <c r="L42" s="8"/>
      <c r="M42" s="4"/>
      <c r="N42" s="8" t="s">
        <v>23</v>
      </c>
      <c r="O42" s="4"/>
      <c r="P42" s="120" t="s">
        <v>72</v>
      </c>
    </row>
    <row r="43" spans="2:16" x14ac:dyDescent="0.2">
      <c r="B43" s="3">
        <v>32</v>
      </c>
      <c r="C43" s="110">
        <v>1358.375</v>
      </c>
      <c r="D43" s="4"/>
      <c r="E43" s="4"/>
      <c r="F43" s="8" t="s">
        <v>23</v>
      </c>
      <c r="G43" s="4"/>
      <c r="H43" s="4"/>
      <c r="J43" s="3">
        <v>32</v>
      </c>
      <c r="K43" s="110">
        <v>1500.375</v>
      </c>
      <c r="L43" s="4"/>
      <c r="M43" s="4"/>
      <c r="N43" s="8" t="s">
        <v>23</v>
      </c>
      <c r="O43" s="4"/>
      <c r="P43" s="4"/>
    </row>
    <row r="44" spans="2:16" x14ac:dyDescent="0.2">
      <c r="B44" s="3">
        <v>33</v>
      </c>
      <c r="C44" s="110">
        <v>1358.625</v>
      </c>
      <c r="D44" s="4"/>
      <c r="E44" s="4"/>
      <c r="F44" s="8" t="s">
        <v>23</v>
      </c>
      <c r="G44" s="4"/>
      <c r="H44" s="4"/>
      <c r="J44" s="3">
        <v>33</v>
      </c>
      <c r="K44" s="110">
        <v>1500.625</v>
      </c>
      <c r="L44" s="4"/>
      <c r="M44" s="4"/>
      <c r="N44" s="8" t="s">
        <v>23</v>
      </c>
      <c r="O44" s="4"/>
      <c r="P44" s="4"/>
    </row>
    <row r="45" spans="2:16" ht="13.5" thickBot="1" x14ac:dyDescent="0.25">
      <c r="B45" s="43">
        <v>34</v>
      </c>
      <c r="C45" s="112">
        <v>1358.875</v>
      </c>
      <c r="D45" s="24"/>
      <c r="E45" s="24"/>
      <c r="F45" s="44" t="s">
        <v>23</v>
      </c>
      <c r="G45" s="24"/>
      <c r="H45" s="24"/>
      <c r="J45" s="43">
        <v>34</v>
      </c>
      <c r="K45" s="112">
        <v>1500.875</v>
      </c>
      <c r="L45" s="24"/>
      <c r="M45" s="24"/>
      <c r="N45" s="44" t="s">
        <v>23</v>
      </c>
      <c r="O45" s="24"/>
      <c r="P45" s="24"/>
    </row>
    <row r="46" spans="2:16" ht="39" thickBot="1" x14ac:dyDescent="0.25">
      <c r="B46" s="171">
        <v>35</v>
      </c>
      <c r="C46" s="170">
        <v>1359.125</v>
      </c>
      <c r="D46" s="156" t="s">
        <v>23</v>
      </c>
      <c r="E46" s="49"/>
      <c r="F46" s="48"/>
      <c r="G46" s="49"/>
      <c r="H46" s="49"/>
      <c r="I46" s="38"/>
      <c r="J46" s="169">
        <v>35</v>
      </c>
      <c r="K46" s="170">
        <v>1501.125</v>
      </c>
      <c r="L46" s="156" t="s">
        <v>23</v>
      </c>
      <c r="M46" s="49"/>
      <c r="N46" s="48"/>
      <c r="O46" s="49"/>
      <c r="P46" s="168" t="s">
        <v>137</v>
      </c>
    </row>
    <row r="47" spans="2:16" ht="29.25" customHeight="1" x14ac:dyDescent="0.2">
      <c r="B47" s="154">
        <v>36</v>
      </c>
      <c r="C47" s="155">
        <v>1359.375</v>
      </c>
      <c r="D47" s="156" t="s">
        <v>23</v>
      </c>
      <c r="E47" s="4"/>
      <c r="F47" s="8"/>
      <c r="G47" s="4"/>
      <c r="H47" s="79" t="s">
        <v>134</v>
      </c>
      <c r="I47" s="5"/>
      <c r="J47" s="157">
        <v>36</v>
      </c>
      <c r="K47" s="155">
        <v>1501.375</v>
      </c>
      <c r="L47" s="4"/>
      <c r="M47" s="4"/>
      <c r="N47" s="8"/>
      <c r="O47" s="4"/>
      <c r="P47" s="59"/>
    </row>
    <row r="48" spans="2:16" ht="38.25" x14ac:dyDescent="0.2">
      <c r="B48" s="51">
        <v>37</v>
      </c>
      <c r="C48" s="106">
        <v>1359.625</v>
      </c>
      <c r="D48" s="4"/>
      <c r="E48" s="4"/>
      <c r="F48" s="8"/>
      <c r="G48" s="4"/>
      <c r="H48" s="4"/>
      <c r="I48" s="5"/>
      <c r="J48" s="31">
        <v>37</v>
      </c>
      <c r="K48" s="108">
        <v>1501.625</v>
      </c>
      <c r="L48" s="44" t="s">
        <v>23</v>
      </c>
      <c r="M48" s="29"/>
      <c r="N48" s="32"/>
      <c r="O48" s="4"/>
      <c r="P48" s="65" t="s">
        <v>80</v>
      </c>
    </row>
    <row r="49" spans="2:16" x14ac:dyDescent="0.2">
      <c r="B49" s="51">
        <v>38</v>
      </c>
      <c r="C49" s="106">
        <v>1359.875</v>
      </c>
      <c r="D49" s="4"/>
      <c r="E49" s="4"/>
      <c r="F49" s="8"/>
      <c r="G49" s="4"/>
      <c r="H49" s="4"/>
      <c r="I49" s="5"/>
      <c r="J49" s="3">
        <v>38</v>
      </c>
      <c r="K49" s="106">
        <v>1501.875</v>
      </c>
      <c r="L49" s="44" t="s">
        <v>23</v>
      </c>
      <c r="M49" s="4"/>
      <c r="N49" s="8"/>
      <c r="O49" s="4"/>
      <c r="P49" s="59" t="s">
        <v>76</v>
      </c>
    </row>
    <row r="50" spans="2:16" ht="25.5" x14ac:dyDescent="0.2">
      <c r="B50" s="154">
        <v>39</v>
      </c>
      <c r="C50" s="155">
        <v>1360.125</v>
      </c>
      <c r="D50" s="32" t="s">
        <v>23</v>
      </c>
      <c r="E50" s="163"/>
      <c r="F50" s="163"/>
      <c r="G50" s="163"/>
      <c r="H50" s="152" t="s">
        <v>142</v>
      </c>
      <c r="I50" s="5"/>
      <c r="J50" s="157">
        <v>39</v>
      </c>
      <c r="K50" s="155">
        <v>1502.125</v>
      </c>
      <c r="L50" s="166" t="s">
        <v>23</v>
      </c>
      <c r="M50" s="163"/>
      <c r="N50" s="163"/>
      <c r="O50" s="163"/>
      <c r="P50" s="167" t="s">
        <v>135</v>
      </c>
    </row>
    <row r="51" spans="2:16" x14ac:dyDescent="0.2">
      <c r="B51" s="51">
        <v>40</v>
      </c>
      <c r="C51" s="106">
        <v>1360.375</v>
      </c>
      <c r="D51" s="4"/>
      <c r="E51" s="4"/>
      <c r="F51" s="8"/>
      <c r="G51" s="4"/>
      <c r="H51" s="4"/>
      <c r="I51" s="5"/>
      <c r="J51" s="3">
        <v>40</v>
      </c>
      <c r="K51" s="106">
        <v>1502.375</v>
      </c>
      <c r="L51" s="44" t="s">
        <v>23</v>
      </c>
      <c r="M51" s="4"/>
      <c r="N51" s="8"/>
      <c r="O51" s="4"/>
      <c r="P51" s="58" t="s">
        <v>78</v>
      </c>
    </row>
    <row r="52" spans="2:16" x14ac:dyDescent="0.2">
      <c r="B52" s="51">
        <v>41</v>
      </c>
      <c r="C52" s="106">
        <v>1360.625</v>
      </c>
      <c r="D52" s="8" t="s">
        <v>23</v>
      </c>
      <c r="E52" s="4"/>
      <c r="F52" s="8"/>
      <c r="G52" s="4"/>
      <c r="H52" s="4" t="s">
        <v>133</v>
      </c>
      <c r="I52" s="5"/>
      <c r="J52" s="3">
        <v>41</v>
      </c>
      <c r="K52" s="106">
        <v>1502.625</v>
      </c>
      <c r="L52" s="8"/>
      <c r="M52" s="4"/>
      <c r="N52" s="8"/>
      <c r="O52" s="4"/>
      <c r="P52" s="59"/>
    </row>
    <row r="53" spans="2:16" x14ac:dyDescent="0.2">
      <c r="B53" s="51">
        <v>42</v>
      </c>
      <c r="C53" s="106">
        <v>1360.875</v>
      </c>
      <c r="D53" s="8" t="s">
        <v>23</v>
      </c>
      <c r="E53" s="4"/>
      <c r="F53" s="8"/>
      <c r="G53" s="4"/>
      <c r="H53" s="137" t="s">
        <v>133</v>
      </c>
      <c r="I53" s="5"/>
      <c r="J53" s="3">
        <v>42</v>
      </c>
      <c r="K53" s="106">
        <v>1502.875</v>
      </c>
      <c r="L53" s="44" t="s">
        <v>23</v>
      </c>
      <c r="M53" s="4"/>
      <c r="N53" s="8"/>
      <c r="O53" s="4"/>
      <c r="P53" s="59" t="s">
        <v>102</v>
      </c>
    </row>
    <row r="54" spans="2:16" x14ac:dyDescent="0.2">
      <c r="B54" s="51">
        <v>43</v>
      </c>
      <c r="C54" s="106">
        <v>1361.125</v>
      </c>
      <c r="D54" s="4"/>
      <c r="E54" s="4"/>
      <c r="F54" s="8"/>
      <c r="G54" s="4"/>
      <c r="H54" s="4"/>
      <c r="I54" s="5"/>
      <c r="J54" s="3">
        <v>43</v>
      </c>
      <c r="K54" s="106">
        <v>1503.125</v>
      </c>
      <c r="L54" s="4"/>
      <c r="M54" s="4"/>
      <c r="N54" s="8"/>
      <c r="O54" s="4"/>
      <c r="P54" s="59"/>
    </row>
    <row r="55" spans="2:16" x14ac:dyDescent="0.2">
      <c r="B55" s="51">
        <v>44</v>
      </c>
      <c r="C55" s="106">
        <v>1361.375</v>
      </c>
      <c r="D55" s="8" t="s">
        <v>23</v>
      </c>
      <c r="E55" s="4"/>
      <c r="F55" s="8"/>
      <c r="G55" s="4"/>
      <c r="H55" s="4" t="s">
        <v>133</v>
      </c>
      <c r="I55" s="5"/>
      <c r="J55" s="3">
        <v>44</v>
      </c>
      <c r="K55" s="106">
        <v>1503.375</v>
      </c>
      <c r="L55" s="44" t="s">
        <v>23</v>
      </c>
      <c r="M55" s="4"/>
      <c r="N55" s="8"/>
      <c r="O55" s="4"/>
      <c r="P55" s="58" t="s">
        <v>79</v>
      </c>
    </row>
    <row r="56" spans="2:16" x14ac:dyDescent="0.2">
      <c r="B56" s="51">
        <v>45</v>
      </c>
      <c r="C56" s="106">
        <v>1361.625</v>
      </c>
      <c r="D56" s="8" t="s">
        <v>23</v>
      </c>
      <c r="E56" s="4"/>
      <c r="F56" s="8"/>
      <c r="G56" s="4"/>
      <c r="H56" s="4" t="s">
        <v>136</v>
      </c>
      <c r="I56" s="5"/>
      <c r="J56" s="3">
        <v>45</v>
      </c>
      <c r="K56" s="106">
        <v>1503.625</v>
      </c>
      <c r="L56" s="4"/>
      <c r="M56" s="4"/>
      <c r="N56" s="8"/>
      <c r="O56" s="4"/>
      <c r="P56" s="59"/>
    </row>
    <row r="57" spans="2:16" x14ac:dyDescent="0.2">
      <c r="B57" s="51">
        <v>46</v>
      </c>
      <c r="C57" s="106">
        <v>1361.875</v>
      </c>
      <c r="D57" s="4"/>
      <c r="E57" s="4"/>
      <c r="F57" s="8"/>
      <c r="G57" s="4"/>
      <c r="H57" s="4"/>
      <c r="I57" s="5"/>
      <c r="J57" s="3">
        <v>46</v>
      </c>
      <c r="K57" s="106">
        <v>1503.875</v>
      </c>
      <c r="L57" s="44" t="s">
        <v>23</v>
      </c>
      <c r="M57" s="4"/>
      <c r="N57" s="8"/>
      <c r="O57" s="4"/>
      <c r="P57" s="58" t="s">
        <v>125</v>
      </c>
    </row>
    <row r="58" spans="2:16" x14ac:dyDescent="0.2">
      <c r="B58" s="51">
        <v>47</v>
      </c>
      <c r="C58" s="106">
        <v>1362.125</v>
      </c>
      <c r="D58" s="4"/>
      <c r="E58" s="4"/>
      <c r="F58" s="8"/>
      <c r="G58" s="4"/>
      <c r="H58" s="4"/>
      <c r="I58" s="5"/>
      <c r="J58" s="3">
        <v>47</v>
      </c>
      <c r="K58" s="109">
        <v>1504.125</v>
      </c>
      <c r="L58" s="4"/>
      <c r="M58" s="4"/>
      <c r="N58" s="8"/>
      <c r="O58" s="4"/>
      <c r="P58" s="59"/>
    </row>
    <row r="59" spans="2:16" ht="13.5" thickBot="1" x14ac:dyDescent="0.25">
      <c r="B59" s="52">
        <v>48</v>
      </c>
      <c r="C59" s="107">
        <v>1362.375</v>
      </c>
      <c r="D59" s="53"/>
      <c r="E59" s="53"/>
      <c r="F59" s="54"/>
      <c r="G59" s="53"/>
      <c r="H59" s="53"/>
      <c r="I59" s="40"/>
      <c r="J59" s="55">
        <v>48</v>
      </c>
      <c r="K59" s="107">
        <v>1504.375</v>
      </c>
      <c r="L59" s="53"/>
      <c r="M59" s="53"/>
      <c r="N59" s="54"/>
      <c r="O59" s="53"/>
      <c r="P59" s="150"/>
    </row>
    <row r="60" spans="2:16" x14ac:dyDescent="0.2">
      <c r="B60" s="45">
        <v>49</v>
      </c>
      <c r="C60" s="113">
        <v>1362.625</v>
      </c>
      <c r="D60" s="25"/>
      <c r="E60" s="25"/>
      <c r="F60" s="46" t="s">
        <v>23</v>
      </c>
      <c r="G60" s="25"/>
      <c r="H60" s="25"/>
      <c r="J60" s="45">
        <v>49</v>
      </c>
      <c r="K60" s="113">
        <v>1504.625</v>
      </c>
      <c r="L60" s="25"/>
      <c r="M60" s="25"/>
      <c r="N60" s="46" t="s">
        <v>23</v>
      </c>
      <c r="O60" s="25"/>
      <c r="P60" s="25"/>
    </row>
    <row r="61" spans="2:16" x14ac:dyDescent="0.2">
      <c r="B61" s="3">
        <v>50</v>
      </c>
      <c r="C61" s="110">
        <v>1362.875</v>
      </c>
      <c r="D61" s="4"/>
      <c r="E61" s="4"/>
      <c r="F61" s="8" t="s">
        <v>23</v>
      </c>
      <c r="G61" s="4"/>
      <c r="H61" s="4"/>
      <c r="J61" s="3">
        <v>50</v>
      </c>
      <c r="K61" s="110">
        <v>1504.875</v>
      </c>
      <c r="L61" s="4"/>
      <c r="M61" s="4"/>
      <c r="N61" s="8" t="s">
        <v>23</v>
      </c>
      <c r="O61" s="4"/>
      <c r="P61" s="4"/>
    </row>
    <row r="62" spans="2:16" x14ac:dyDescent="0.2">
      <c r="B62" s="3">
        <v>51</v>
      </c>
      <c r="C62" s="110">
        <v>1363.125</v>
      </c>
      <c r="D62" s="4"/>
      <c r="E62" s="4"/>
      <c r="F62" s="8" t="s">
        <v>23</v>
      </c>
      <c r="G62" s="4"/>
      <c r="H62" s="4"/>
      <c r="J62" s="3">
        <v>51</v>
      </c>
      <c r="K62" s="110">
        <v>1505.125</v>
      </c>
      <c r="L62" s="4"/>
      <c r="M62" s="4"/>
      <c r="N62" s="8" t="s">
        <v>23</v>
      </c>
      <c r="O62" s="4"/>
      <c r="P62" s="4"/>
    </row>
    <row r="63" spans="2:16" x14ac:dyDescent="0.2">
      <c r="B63" s="3">
        <v>52</v>
      </c>
      <c r="C63" s="110">
        <v>1363.375</v>
      </c>
      <c r="D63" s="4"/>
      <c r="E63" s="4"/>
      <c r="F63" s="8" t="s">
        <v>23</v>
      </c>
      <c r="G63" s="4"/>
      <c r="H63" s="4"/>
      <c r="J63" s="3">
        <v>52</v>
      </c>
      <c r="K63" s="110">
        <v>1505.375</v>
      </c>
      <c r="L63" s="4"/>
      <c r="M63" s="4"/>
      <c r="N63" s="8" t="s">
        <v>23</v>
      </c>
      <c r="O63" s="4"/>
      <c r="P63" s="4"/>
    </row>
    <row r="64" spans="2:16" x14ac:dyDescent="0.2">
      <c r="B64" s="3">
        <v>53</v>
      </c>
      <c r="C64" s="110">
        <v>1363.625</v>
      </c>
      <c r="D64" s="4"/>
      <c r="E64" s="4"/>
      <c r="F64" s="8" t="s">
        <v>23</v>
      </c>
      <c r="G64" s="4"/>
      <c r="H64" s="4"/>
      <c r="J64" s="3">
        <v>53</v>
      </c>
      <c r="K64" s="110">
        <v>1505.625</v>
      </c>
      <c r="L64" s="4"/>
      <c r="M64" s="4"/>
      <c r="N64" s="8" t="s">
        <v>23</v>
      </c>
      <c r="O64" s="4"/>
      <c r="P64" s="4"/>
    </row>
    <row r="65" spans="2:16" x14ac:dyDescent="0.2">
      <c r="B65" s="3">
        <v>54</v>
      </c>
      <c r="C65" s="110">
        <v>1363.875</v>
      </c>
      <c r="D65" s="4"/>
      <c r="E65" s="4"/>
      <c r="F65" s="8" t="s">
        <v>23</v>
      </c>
      <c r="G65" s="4"/>
      <c r="H65" s="4"/>
      <c r="J65" s="3">
        <v>54</v>
      </c>
      <c r="K65" s="110">
        <v>1505.875</v>
      </c>
      <c r="L65" s="4"/>
      <c r="M65" s="4"/>
      <c r="N65" s="8" t="s">
        <v>23</v>
      </c>
      <c r="O65" s="4"/>
      <c r="P65" s="4"/>
    </row>
    <row r="66" spans="2:16" x14ac:dyDescent="0.2">
      <c r="B66" s="3">
        <v>55</v>
      </c>
      <c r="C66" s="110">
        <v>1364.125</v>
      </c>
      <c r="D66" s="4"/>
      <c r="E66" s="4"/>
      <c r="F66" s="8" t="s">
        <v>23</v>
      </c>
      <c r="G66" s="4"/>
      <c r="H66" s="4"/>
      <c r="J66" s="3">
        <v>55</v>
      </c>
      <c r="K66" s="110">
        <v>1506.125</v>
      </c>
      <c r="L66" s="27"/>
      <c r="M66" s="4"/>
      <c r="N66" s="8" t="s">
        <v>23</v>
      </c>
      <c r="O66" s="4"/>
      <c r="P66" s="120" t="s">
        <v>73</v>
      </c>
    </row>
    <row r="67" spans="2:16" x14ac:dyDescent="0.2">
      <c r="B67" s="3">
        <v>56</v>
      </c>
      <c r="C67" s="110">
        <v>1364.375</v>
      </c>
      <c r="D67" s="4"/>
      <c r="E67" s="4"/>
      <c r="F67" s="8" t="s">
        <v>23</v>
      </c>
      <c r="G67" s="4"/>
      <c r="H67" s="4"/>
      <c r="J67" s="3">
        <v>56</v>
      </c>
      <c r="K67" s="110">
        <v>1506.375</v>
      </c>
      <c r="L67" s="4"/>
      <c r="M67" s="4"/>
      <c r="N67" s="8" t="s">
        <v>23</v>
      </c>
      <c r="O67" s="4"/>
      <c r="P67" s="4"/>
    </row>
    <row r="68" spans="2:16" x14ac:dyDescent="0.2">
      <c r="B68" s="3">
        <v>57</v>
      </c>
      <c r="C68" s="110">
        <v>1364.625</v>
      </c>
      <c r="D68" s="4"/>
      <c r="E68" s="4"/>
      <c r="F68" s="8" t="s">
        <v>23</v>
      </c>
      <c r="G68" s="4"/>
      <c r="H68" s="4"/>
      <c r="J68" s="3">
        <v>57</v>
      </c>
      <c r="K68" s="110">
        <v>1506.625</v>
      </c>
      <c r="L68" s="4"/>
      <c r="M68" s="4"/>
      <c r="N68" s="8" t="s">
        <v>23</v>
      </c>
      <c r="O68" s="4"/>
      <c r="P68" s="4"/>
    </row>
    <row r="69" spans="2:16" x14ac:dyDescent="0.2">
      <c r="B69" s="3">
        <v>58</v>
      </c>
      <c r="C69" s="110">
        <v>1364.875</v>
      </c>
      <c r="D69" s="4"/>
      <c r="E69" s="4"/>
      <c r="F69" s="8" t="s">
        <v>23</v>
      </c>
      <c r="G69" s="4"/>
      <c r="H69" s="4"/>
      <c r="J69" s="3">
        <v>58</v>
      </c>
      <c r="K69" s="110">
        <v>1506.875</v>
      </c>
      <c r="L69" s="4"/>
      <c r="M69" s="4"/>
      <c r="N69" s="8" t="s">
        <v>23</v>
      </c>
      <c r="O69" s="4"/>
      <c r="P69" s="4"/>
    </row>
    <row r="70" spans="2:16" x14ac:dyDescent="0.2">
      <c r="B70" s="3">
        <v>59</v>
      </c>
      <c r="C70" s="110">
        <v>1365.125</v>
      </c>
      <c r="D70" s="4"/>
      <c r="E70" s="4"/>
      <c r="F70" s="8" t="s">
        <v>23</v>
      </c>
      <c r="G70" s="4"/>
      <c r="H70" s="4"/>
      <c r="J70" s="3">
        <v>59</v>
      </c>
      <c r="K70" s="110">
        <v>1507.125</v>
      </c>
      <c r="L70" s="4"/>
      <c r="M70" s="4"/>
      <c r="N70" s="8" t="s">
        <v>23</v>
      </c>
      <c r="O70" s="4"/>
      <c r="P70" s="4"/>
    </row>
    <row r="71" spans="2:16" x14ac:dyDescent="0.2">
      <c r="B71" s="3">
        <v>60</v>
      </c>
      <c r="C71" s="110">
        <v>1365.375</v>
      </c>
      <c r="D71" s="4"/>
      <c r="E71" s="4"/>
      <c r="F71" s="8" t="s">
        <v>23</v>
      </c>
      <c r="G71" s="4"/>
      <c r="H71" s="4"/>
      <c r="J71" s="3">
        <v>60</v>
      </c>
      <c r="K71" s="110">
        <v>1507.375</v>
      </c>
      <c r="L71" s="4"/>
      <c r="M71" s="4"/>
      <c r="N71" s="8" t="s">
        <v>23</v>
      </c>
      <c r="O71" s="4"/>
      <c r="P71" s="4"/>
    </row>
    <row r="72" spans="2:16" x14ac:dyDescent="0.2">
      <c r="B72" s="3">
        <v>61</v>
      </c>
      <c r="C72" s="110">
        <v>1365.625</v>
      </c>
      <c r="D72" s="4"/>
      <c r="E72" s="4"/>
      <c r="F72" s="8" t="s">
        <v>23</v>
      </c>
      <c r="G72" s="4"/>
      <c r="H72" s="4"/>
      <c r="J72" s="3">
        <v>61</v>
      </c>
      <c r="K72" s="110">
        <v>1507.625</v>
      </c>
      <c r="L72" s="4"/>
      <c r="M72" s="4"/>
      <c r="N72" s="8" t="s">
        <v>23</v>
      </c>
      <c r="O72" s="4"/>
      <c r="P72" s="4"/>
    </row>
    <row r="73" spans="2:16" x14ac:dyDescent="0.2">
      <c r="B73" s="3">
        <v>62</v>
      </c>
      <c r="C73" s="110">
        <v>1365.875</v>
      </c>
      <c r="D73" s="4"/>
      <c r="E73" s="4"/>
      <c r="F73" s="8" t="s">
        <v>23</v>
      </c>
      <c r="G73" s="4"/>
      <c r="H73" s="4"/>
      <c r="J73" s="3">
        <v>62</v>
      </c>
      <c r="K73" s="110">
        <v>1507.875</v>
      </c>
      <c r="L73" s="4"/>
      <c r="M73" s="4"/>
      <c r="N73" s="8" t="s">
        <v>23</v>
      </c>
      <c r="O73" s="4"/>
      <c r="P73" s="4"/>
    </row>
    <row r="74" spans="2:16" x14ac:dyDescent="0.2">
      <c r="B74" s="3">
        <v>63</v>
      </c>
      <c r="C74" s="110">
        <v>1366.125</v>
      </c>
      <c r="D74" s="4"/>
      <c r="E74" s="4"/>
      <c r="F74" s="8" t="s">
        <v>23</v>
      </c>
      <c r="G74" s="4"/>
      <c r="H74" s="4"/>
      <c r="J74" s="3">
        <v>63</v>
      </c>
      <c r="K74" s="110">
        <v>1508.125</v>
      </c>
      <c r="L74" s="4"/>
      <c r="M74" s="4"/>
      <c r="N74" s="8" t="s">
        <v>23</v>
      </c>
      <c r="O74" s="4"/>
      <c r="P74" s="4"/>
    </row>
    <row r="75" spans="2:16" x14ac:dyDescent="0.2">
      <c r="B75" s="3">
        <v>64</v>
      </c>
      <c r="C75" s="110">
        <v>1366.375</v>
      </c>
      <c r="D75" s="4"/>
      <c r="E75" s="4"/>
      <c r="F75" s="8" t="s">
        <v>23</v>
      </c>
      <c r="G75" s="4"/>
      <c r="H75" s="4"/>
      <c r="J75" s="3">
        <v>64</v>
      </c>
      <c r="K75" s="110">
        <v>1508.375</v>
      </c>
      <c r="L75" s="4"/>
      <c r="M75" s="4"/>
      <c r="N75" s="8" t="s">
        <v>23</v>
      </c>
      <c r="O75" s="4"/>
      <c r="P75" s="4"/>
    </row>
    <row r="76" spans="2:16" x14ac:dyDescent="0.2">
      <c r="B76" s="3">
        <v>65</v>
      </c>
      <c r="C76" s="110">
        <v>1366.625</v>
      </c>
      <c r="D76" s="4"/>
      <c r="E76" s="4"/>
      <c r="F76" s="8" t="s">
        <v>23</v>
      </c>
      <c r="G76" s="4"/>
      <c r="H76" s="4"/>
      <c r="J76" s="3">
        <v>65</v>
      </c>
      <c r="K76" s="110">
        <v>1508.625</v>
      </c>
      <c r="L76" s="4"/>
      <c r="M76" s="4"/>
      <c r="N76" s="8" t="s">
        <v>23</v>
      </c>
      <c r="O76" s="4"/>
      <c r="P76" s="4"/>
    </row>
    <row r="77" spans="2:16" x14ac:dyDescent="0.2">
      <c r="B77" s="3">
        <v>66</v>
      </c>
      <c r="C77" s="110">
        <v>1366.875</v>
      </c>
      <c r="D77" s="4"/>
      <c r="E77" s="4"/>
      <c r="F77" s="8" t="s">
        <v>23</v>
      </c>
      <c r="G77" s="4"/>
      <c r="H77" s="4"/>
      <c r="J77" s="3">
        <v>66</v>
      </c>
      <c r="K77" s="110">
        <v>1508.875</v>
      </c>
      <c r="L77" s="4"/>
      <c r="M77" s="4"/>
      <c r="N77" s="8" t="s">
        <v>23</v>
      </c>
      <c r="O77" s="4"/>
      <c r="P77" s="4"/>
    </row>
    <row r="78" spans="2:16" x14ac:dyDescent="0.2">
      <c r="B78" s="3">
        <v>67</v>
      </c>
      <c r="C78" s="110">
        <v>1367.125</v>
      </c>
      <c r="D78" s="4"/>
      <c r="E78" s="4"/>
      <c r="F78" s="8" t="s">
        <v>23</v>
      </c>
      <c r="G78" s="4"/>
      <c r="H78" s="4"/>
      <c r="J78" s="3">
        <v>67</v>
      </c>
      <c r="K78" s="110">
        <v>1509.125</v>
      </c>
      <c r="L78" s="4"/>
      <c r="M78" s="4"/>
      <c r="N78" s="8" t="s">
        <v>23</v>
      </c>
      <c r="O78" s="4"/>
      <c r="P78" s="4"/>
    </row>
    <row r="79" spans="2:16" x14ac:dyDescent="0.2">
      <c r="B79" s="3">
        <v>68</v>
      </c>
      <c r="C79" s="110">
        <v>1367.375</v>
      </c>
      <c r="D79" s="4"/>
      <c r="E79" s="4"/>
      <c r="F79" s="8" t="s">
        <v>23</v>
      </c>
      <c r="G79" s="4"/>
      <c r="H79" s="4"/>
      <c r="J79" s="3">
        <v>68</v>
      </c>
      <c r="K79" s="110">
        <v>1509.375</v>
      </c>
      <c r="L79" s="4"/>
      <c r="M79" s="4"/>
      <c r="N79" s="8" t="s">
        <v>23</v>
      </c>
      <c r="O79" s="4"/>
      <c r="P79" s="4"/>
    </row>
    <row r="80" spans="2:16" x14ac:dyDescent="0.2">
      <c r="B80" s="3">
        <v>69</v>
      </c>
      <c r="C80" s="110">
        <v>1367.625</v>
      </c>
      <c r="D80" s="4"/>
      <c r="E80" s="4"/>
      <c r="F80" s="8" t="s">
        <v>23</v>
      </c>
      <c r="G80" s="4"/>
      <c r="H80" s="4"/>
      <c r="J80" s="3">
        <v>69</v>
      </c>
      <c r="K80" s="110">
        <v>1509.625</v>
      </c>
      <c r="L80" s="4"/>
      <c r="M80" s="4"/>
      <c r="N80" s="8" t="s">
        <v>23</v>
      </c>
      <c r="O80" s="4"/>
      <c r="P80" s="4"/>
    </row>
    <row r="81" spans="2:16" x14ac:dyDescent="0.2">
      <c r="B81" s="3">
        <v>70</v>
      </c>
      <c r="C81" s="110">
        <v>1367.875</v>
      </c>
      <c r="D81" s="4"/>
      <c r="E81" s="4"/>
      <c r="F81" s="8" t="s">
        <v>23</v>
      </c>
      <c r="G81" s="4"/>
      <c r="H81" s="4"/>
      <c r="J81" s="3">
        <v>70</v>
      </c>
      <c r="K81" s="110">
        <v>1509.875</v>
      </c>
      <c r="L81" s="4"/>
      <c r="M81" s="4"/>
      <c r="N81" s="8" t="s">
        <v>23</v>
      </c>
      <c r="O81" s="4"/>
      <c r="P81" s="4"/>
    </row>
    <row r="82" spans="2:16" x14ac:dyDescent="0.2">
      <c r="B82" s="3">
        <v>71</v>
      </c>
      <c r="C82" s="110">
        <v>1368.125</v>
      </c>
      <c r="D82" s="4"/>
      <c r="E82" s="4"/>
      <c r="F82" s="8" t="s">
        <v>23</v>
      </c>
      <c r="G82" s="4"/>
      <c r="H82" s="4"/>
      <c r="J82" s="3">
        <v>71</v>
      </c>
      <c r="K82" s="110">
        <v>1510.125</v>
      </c>
      <c r="L82" s="4"/>
      <c r="M82" s="4"/>
      <c r="N82" s="8" t="s">
        <v>23</v>
      </c>
      <c r="O82" s="4"/>
      <c r="P82" s="4"/>
    </row>
    <row r="83" spans="2:16" x14ac:dyDescent="0.2">
      <c r="B83" s="3">
        <v>72</v>
      </c>
      <c r="C83" s="110">
        <v>1368.375</v>
      </c>
      <c r="D83" s="4"/>
      <c r="E83" s="4"/>
      <c r="F83" s="8" t="s">
        <v>23</v>
      </c>
      <c r="G83" s="4"/>
      <c r="H83" s="4"/>
      <c r="J83" s="3">
        <v>72</v>
      </c>
      <c r="K83" s="110">
        <v>1510.375</v>
      </c>
      <c r="L83" s="4"/>
      <c r="M83" s="4"/>
      <c r="N83" s="8" t="s">
        <v>23</v>
      </c>
      <c r="O83" s="4"/>
      <c r="P83" s="4"/>
    </row>
    <row r="84" spans="2:16" x14ac:dyDescent="0.2">
      <c r="B84" s="3">
        <v>73</v>
      </c>
      <c r="C84" s="110">
        <v>1368.625</v>
      </c>
      <c r="D84" s="4"/>
      <c r="E84" s="4"/>
      <c r="F84" s="8" t="s">
        <v>23</v>
      </c>
      <c r="G84" s="4"/>
      <c r="H84" s="4"/>
      <c r="J84" s="3">
        <v>73</v>
      </c>
      <c r="K84" s="110">
        <v>1510.625</v>
      </c>
      <c r="L84" s="4"/>
      <c r="M84" s="4"/>
      <c r="N84" s="8" t="s">
        <v>23</v>
      </c>
      <c r="O84" s="4"/>
      <c r="P84" s="4"/>
    </row>
    <row r="85" spans="2:16" x14ac:dyDescent="0.2">
      <c r="B85" s="3">
        <v>74</v>
      </c>
      <c r="C85" s="110">
        <v>1368.875</v>
      </c>
      <c r="D85" s="4"/>
      <c r="E85" s="4"/>
      <c r="F85" s="8" t="s">
        <v>23</v>
      </c>
      <c r="G85" s="4"/>
      <c r="H85" s="4"/>
      <c r="J85" s="3">
        <v>74</v>
      </c>
      <c r="K85" s="110">
        <v>1510.875</v>
      </c>
      <c r="L85" s="4"/>
      <c r="M85" s="4"/>
      <c r="N85" s="8" t="s">
        <v>23</v>
      </c>
      <c r="O85" s="4"/>
      <c r="P85" s="4"/>
    </row>
    <row r="86" spans="2:16" x14ac:dyDescent="0.2">
      <c r="B86" s="3">
        <v>75</v>
      </c>
      <c r="C86" s="110">
        <v>1369.125</v>
      </c>
      <c r="D86" s="4"/>
      <c r="E86" s="4"/>
      <c r="F86" s="8" t="s">
        <v>23</v>
      </c>
      <c r="G86" s="4"/>
      <c r="H86" s="4"/>
      <c r="J86" s="3">
        <v>75</v>
      </c>
      <c r="K86" s="110">
        <v>1511.125</v>
      </c>
      <c r="L86" s="4"/>
      <c r="M86" s="4"/>
      <c r="N86" s="8" t="s">
        <v>23</v>
      </c>
      <c r="O86" s="4"/>
      <c r="P86" s="4"/>
    </row>
    <row r="87" spans="2:16" x14ac:dyDescent="0.2">
      <c r="B87" s="3">
        <v>76</v>
      </c>
      <c r="C87" s="110">
        <v>1369.375</v>
      </c>
      <c r="D87" s="4"/>
      <c r="E87" s="4"/>
      <c r="F87" s="8" t="s">
        <v>23</v>
      </c>
      <c r="G87" s="4"/>
      <c r="H87" s="4"/>
      <c r="J87" s="3">
        <v>76</v>
      </c>
      <c r="K87" s="110">
        <v>1511.375</v>
      </c>
      <c r="L87" s="4"/>
      <c r="M87" s="4"/>
      <c r="N87" s="8" t="s">
        <v>23</v>
      </c>
      <c r="O87" s="4"/>
      <c r="P87" s="4"/>
    </row>
    <row r="88" spans="2:16" x14ac:dyDescent="0.2">
      <c r="B88" s="3">
        <v>77</v>
      </c>
      <c r="C88" s="110">
        <v>1369.625</v>
      </c>
      <c r="D88" s="4"/>
      <c r="E88" s="4"/>
      <c r="F88" s="8" t="s">
        <v>23</v>
      </c>
      <c r="G88" s="4"/>
      <c r="H88" s="4"/>
      <c r="J88" s="3">
        <v>77</v>
      </c>
      <c r="K88" s="110">
        <v>1511.625</v>
      </c>
      <c r="L88" s="4"/>
      <c r="M88" s="4"/>
      <c r="N88" s="8" t="s">
        <v>23</v>
      </c>
      <c r="O88" s="4"/>
      <c r="P88" s="4"/>
    </row>
    <row r="89" spans="2:16" x14ac:dyDescent="0.2">
      <c r="B89" s="3">
        <v>78</v>
      </c>
      <c r="C89" s="110">
        <v>1369.875</v>
      </c>
      <c r="D89" s="4"/>
      <c r="E89" s="4"/>
      <c r="F89" s="8" t="s">
        <v>23</v>
      </c>
      <c r="G89" s="4"/>
      <c r="H89" s="4"/>
      <c r="J89" s="3">
        <v>78</v>
      </c>
      <c r="K89" s="110">
        <v>1511.875</v>
      </c>
      <c r="L89" s="4"/>
      <c r="M89" s="4"/>
      <c r="N89" s="8" t="s">
        <v>23</v>
      </c>
      <c r="O89" s="4"/>
      <c r="P89" s="4"/>
    </row>
    <row r="90" spans="2:16" x14ac:dyDescent="0.2">
      <c r="B90" s="3">
        <v>79</v>
      </c>
      <c r="C90" s="110">
        <v>1370.125</v>
      </c>
      <c r="D90" s="4"/>
      <c r="E90" s="4"/>
      <c r="F90" s="8" t="s">
        <v>23</v>
      </c>
      <c r="G90" s="4"/>
      <c r="H90" s="4"/>
      <c r="J90" s="3">
        <v>79</v>
      </c>
      <c r="K90" s="110">
        <v>1512.125</v>
      </c>
      <c r="L90" s="4"/>
      <c r="M90" s="4"/>
      <c r="N90" s="8" t="s">
        <v>23</v>
      </c>
      <c r="O90" s="4"/>
      <c r="P90" s="4"/>
    </row>
    <row r="91" spans="2:16" x14ac:dyDescent="0.2">
      <c r="B91" s="3">
        <v>80</v>
      </c>
      <c r="C91" s="110">
        <v>1370.375</v>
      </c>
      <c r="D91" s="4"/>
      <c r="E91" s="4"/>
      <c r="F91" s="8" t="s">
        <v>23</v>
      </c>
      <c r="G91" s="4"/>
      <c r="H91" s="4"/>
      <c r="J91" s="3">
        <v>80</v>
      </c>
      <c r="K91" s="110">
        <v>1512.375</v>
      </c>
      <c r="L91" s="4"/>
      <c r="M91" s="4"/>
      <c r="N91" s="8" t="s">
        <v>23</v>
      </c>
      <c r="O91" s="4"/>
      <c r="P91" s="4"/>
    </row>
    <row r="92" spans="2:16" x14ac:dyDescent="0.2">
      <c r="B92" s="3">
        <v>81</v>
      </c>
      <c r="C92" s="110">
        <v>1370.625</v>
      </c>
      <c r="D92" s="4"/>
      <c r="E92" s="4"/>
      <c r="F92" s="8" t="s">
        <v>23</v>
      </c>
      <c r="G92" s="4"/>
      <c r="H92" s="4"/>
      <c r="J92" s="3">
        <v>81</v>
      </c>
      <c r="K92" s="110">
        <v>1512.625</v>
      </c>
      <c r="L92" s="4"/>
      <c r="M92" s="4"/>
      <c r="N92" s="8" t="s">
        <v>23</v>
      </c>
      <c r="O92" s="4"/>
      <c r="P92" s="4"/>
    </row>
    <row r="93" spans="2:16" x14ac:dyDescent="0.2">
      <c r="B93" s="3">
        <v>82</v>
      </c>
      <c r="C93" s="110">
        <v>1370.875</v>
      </c>
      <c r="D93" s="4"/>
      <c r="E93" s="4"/>
      <c r="F93" s="8" t="s">
        <v>23</v>
      </c>
      <c r="G93" s="4"/>
      <c r="H93" s="4"/>
      <c r="J93" s="3">
        <v>82</v>
      </c>
      <c r="K93" s="110">
        <v>1512.875</v>
      </c>
      <c r="L93" s="4"/>
      <c r="M93" s="4"/>
      <c r="N93" s="8" t="s">
        <v>23</v>
      </c>
      <c r="O93" s="4"/>
      <c r="P93" s="4"/>
    </row>
    <row r="94" spans="2:16" x14ac:dyDescent="0.2">
      <c r="B94" s="3">
        <v>83</v>
      </c>
      <c r="C94" s="110">
        <v>1371.125</v>
      </c>
      <c r="D94" s="4"/>
      <c r="E94" s="4"/>
      <c r="F94" s="8" t="s">
        <v>23</v>
      </c>
      <c r="G94" s="4"/>
      <c r="H94" s="4"/>
      <c r="J94" s="3">
        <v>83</v>
      </c>
      <c r="K94" s="110">
        <v>1513.125</v>
      </c>
      <c r="L94" s="4"/>
      <c r="M94" s="4"/>
      <c r="N94" s="8" t="s">
        <v>23</v>
      </c>
      <c r="O94" s="4"/>
      <c r="P94" s="4"/>
    </row>
    <row r="95" spans="2:16" x14ac:dyDescent="0.2">
      <c r="B95" s="3">
        <v>84</v>
      </c>
      <c r="C95" s="110">
        <v>1371.375</v>
      </c>
      <c r="D95" s="4"/>
      <c r="E95" s="4"/>
      <c r="F95" s="8" t="s">
        <v>23</v>
      </c>
      <c r="G95" s="4"/>
      <c r="H95" s="4"/>
      <c r="J95" s="3">
        <v>84</v>
      </c>
      <c r="K95" s="110">
        <v>1513.375</v>
      </c>
      <c r="L95" s="4"/>
      <c r="M95" s="4"/>
      <c r="N95" s="8" t="s">
        <v>23</v>
      </c>
      <c r="O95" s="4"/>
      <c r="P95" s="4"/>
    </row>
    <row r="96" spans="2:16" x14ac:dyDescent="0.2">
      <c r="B96" s="3">
        <v>85</v>
      </c>
      <c r="C96" s="110">
        <v>1371.625</v>
      </c>
      <c r="D96" s="4"/>
      <c r="E96" s="4"/>
      <c r="F96" s="8" t="s">
        <v>23</v>
      </c>
      <c r="G96" s="4"/>
      <c r="H96" s="4"/>
      <c r="J96" s="3">
        <v>85</v>
      </c>
      <c r="K96" s="110">
        <v>1513.625</v>
      </c>
      <c r="L96" s="4"/>
      <c r="M96" s="4"/>
      <c r="N96" s="8" t="s">
        <v>23</v>
      </c>
      <c r="O96" s="4"/>
      <c r="P96" s="4"/>
    </row>
    <row r="97" spans="1:16" x14ac:dyDescent="0.2">
      <c r="B97" s="3">
        <v>86</v>
      </c>
      <c r="C97" s="110">
        <v>1371.875</v>
      </c>
      <c r="D97" s="4"/>
      <c r="E97" s="4"/>
      <c r="F97" s="8" t="s">
        <v>23</v>
      </c>
      <c r="G97" s="4"/>
      <c r="H97" s="4"/>
      <c r="J97" s="3">
        <v>86</v>
      </c>
      <c r="K97" s="110">
        <v>1513.875</v>
      </c>
      <c r="L97" s="4"/>
      <c r="M97" s="4"/>
      <c r="N97" s="8" t="s">
        <v>23</v>
      </c>
      <c r="O97" s="4"/>
      <c r="P97" s="4"/>
    </row>
    <row r="98" spans="1:16" x14ac:dyDescent="0.2">
      <c r="B98" s="3">
        <v>87</v>
      </c>
      <c r="C98" s="110">
        <v>1372.125</v>
      </c>
      <c r="D98" s="4"/>
      <c r="E98" s="4"/>
      <c r="F98" s="8" t="s">
        <v>23</v>
      </c>
      <c r="G98" s="4"/>
      <c r="H98" s="4"/>
      <c r="J98" s="3">
        <v>87</v>
      </c>
      <c r="K98" s="110">
        <v>1514.125</v>
      </c>
      <c r="L98" s="4"/>
      <c r="M98" s="4"/>
      <c r="N98" s="8" t="s">
        <v>23</v>
      </c>
      <c r="O98" s="4"/>
      <c r="P98" s="4"/>
    </row>
    <row r="99" spans="1:16" x14ac:dyDescent="0.2">
      <c r="B99" s="3">
        <v>88</v>
      </c>
      <c r="C99" s="110">
        <v>1372.375</v>
      </c>
      <c r="D99" s="4"/>
      <c r="E99" s="4"/>
      <c r="F99" s="8" t="s">
        <v>23</v>
      </c>
      <c r="G99" s="4"/>
      <c r="H99" s="4"/>
      <c r="J99" s="3">
        <v>88</v>
      </c>
      <c r="K99" s="110">
        <v>1514.375</v>
      </c>
      <c r="L99" s="4"/>
      <c r="M99" s="4"/>
      <c r="N99" s="8" t="s">
        <v>23</v>
      </c>
      <c r="O99" s="4"/>
      <c r="P99" s="4"/>
    </row>
    <row r="100" spans="1:16" x14ac:dyDescent="0.2">
      <c r="B100" s="3">
        <v>89</v>
      </c>
      <c r="C100" s="110">
        <v>1372.625</v>
      </c>
      <c r="D100" s="4"/>
      <c r="E100" s="4"/>
      <c r="F100" s="8" t="s">
        <v>23</v>
      </c>
      <c r="G100" s="4"/>
      <c r="H100" s="4"/>
      <c r="J100" s="3">
        <v>89</v>
      </c>
      <c r="K100" s="110">
        <v>1514.625</v>
      </c>
      <c r="L100" s="4"/>
      <c r="M100" s="4"/>
      <c r="N100" s="8" t="s">
        <v>23</v>
      </c>
      <c r="O100" s="4"/>
      <c r="P100" s="4"/>
    </row>
    <row r="101" spans="1:16" ht="13.5" thickBot="1" x14ac:dyDescent="0.25">
      <c r="B101" s="43">
        <v>90</v>
      </c>
      <c r="C101" s="112">
        <v>1372.875</v>
      </c>
      <c r="D101" s="24"/>
      <c r="E101" s="24"/>
      <c r="F101" s="44" t="s">
        <v>23</v>
      </c>
      <c r="G101" s="24"/>
      <c r="H101" s="24"/>
      <c r="J101" s="43">
        <v>90</v>
      </c>
      <c r="K101" s="112">
        <v>1514.875</v>
      </c>
      <c r="L101" s="24"/>
      <c r="M101" s="24"/>
      <c r="N101" s="44" t="s">
        <v>23</v>
      </c>
      <c r="O101" s="24"/>
      <c r="P101" s="24"/>
    </row>
    <row r="102" spans="1:16" ht="38.25" x14ac:dyDescent="0.2">
      <c r="B102" s="171">
        <v>91</v>
      </c>
      <c r="C102" s="170">
        <v>1373.125</v>
      </c>
      <c r="D102" s="156" t="s">
        <v>23</v>
      </c>
      <c r="E102" s="49"/>
      <c r="F102" s="49"/>
      <c r="G102" s="49"/>
      <c r="H102" s="173" t="s">
        <v>139</v>
      </c>
      <c r="I102" s="38"/>
      <c r="J102" s="169">
        <v>91</v>
      </c>
      <c r="K102" s="170">
        <v>1515.125</v>
      </c>
      <c r="L102" s="174"/>
      <c r="M102" s="49"/>
      <c r="N102" s="49"/>
      <c r="O102" s="49"/>
      <c r="P102" s="50"/>
    </row>
    <row r="103" spans="1:16" x14ac:dyDescent="0.2">
      <c r="B103" s="51">
        <v>92</v>
      </c>
      <c r="C103" s="106">
        <v>1373.375</v>
      </c>
      <c r="D103" s="4"/>
      <c r="E103" s="4"/>
      <c r="F103" s="4"/>
      <c r="G103" s="4"/>
      <c r="H103" s="4"/>
      <c r="I103" s="5"/>
      <c r="J103" s="3">
        <v>92</v>
      </c>
      <c r="K103" s="106">
        <v>1515.375</v>
      </c>
      <c r="L103" s="44" t="s">
        <v>23</v>
      </c>
      <c r="M103" s="4"/>
      <c r="N103" s="4"/>
      <c r="O103" s="4"/>
      <c r="P103" s="59" t="s">
        <v>30</v>
      </c>
    </row>
    <row r="104" spans="1:16" ht="25.5" x14ac:dyDescent="0.2">
      <c r="B104" s="62">
        <v>93</v>
      </c>
      <c r="C104" s="108">
        <v>1373.625</v>
      </c>
      <c r="D104" s="178" t="s">
        <v>23</v>
      </c>
      <c r="E104" s="4"/>
      <c r="F104" s="4"/>
      <c r="G104" s="4"/>
      <c r="H104" s="79" t="s">
        <v>144</v>
      </c>
      <c r="I104" s="5"/>
      <c r="J104" s="31">
        <v>93</v>
      </c>
      <c r="K104" s="108">
        <v>1515.625</v>
      </c>
      <c r="L104" s="178" t="s">
        <v>23</v>
      </c>
      <c r="M104" s="4"/>
      <c r="N104" s="4"/>
      <c r="O104" s="4"/>
      <c r="P104" s="61" t="s">
        <v>83</v>
      </c>
    </row>
    <row r="105" spans="1:16" x14ac:dyDescent="0.2">
      <c r="B105" s="62">
        <v>94</v>
      </c>
      <c r="C105" s="108">
        <v>1373.875</v>
      </c>
      <c r="D105" s="44" t="s">
        <v>23</v>
      </c>
      <c r="E105" s="4"/>
      <c r="F105" s="4"/>
      <c r="G105" s="4"/>
      <c r="H105" s="20" t="s">
        <v>72</v>
      </c>
      <c r="I105" s="5"/>
      <c r="J105" s="3">
        <v>94</v>
      </c>
      <c r="K105" s="106">
        <v>1515.875</v>
      </c>
      <c r="L105" s="44" t="s">
        <v>23</v>
      </c>
      <c r="M105" s="4"/>
      <c r="N105" s="4"/>
      <c r="O105" s="4"/>
      <c r="P105" s="59" t="s">
        <v>30</v>
      </c>
    </row>
    <row r="106" spans="1:16" x14ac:dyDescent="0.2">
      <c r="B106" s="51">
        <v>95</v>
      </c>
      <c r="C106" s="106">
        <v>1374.125</v>
      </c>
      <c r="D106" s="4"/>
      <c r="E106" s="4"/>
      <c r="F106" s="4"/>
      <c r="G106" s="4"/>
      <c r="H106" s="4"/>
      <c r="I106" s="5"/>
      <c r="J106" s="3">
        <v>95</v>
      </c>
      <c r="K106" s="106">
        <v>1516.125</v>
      </c>
      <c r="L106" s="44" t="s">
        <v>23</v>
      </c>
      <c r="M106" s="4"/>
      <c r="N106" s="4"/>
      <c r="O106" s="4"/>
      <c r="P106" s="59" t="s">
        <v>30</v>
      </c>
    </row>
    <row r="107" spans="1:16" ht="26.25" thickBot="1" x14ac:dyDescent="0.25">
      <c r="B107" s="52">
        <v>96</v>
      </c>
      <c r="C107" s="107">
        <v>1374.375</v>
      </c>
      <c r="D107" s="53"/>
      <c r="E107" s="53"/>
      <c r="F107" s="53"/>
      <c r="G107" s="53"/>
      <c r="H107" s="53"/>
      <c r="I107" s="40"/>
      <c r="J107" s="63">
        <v>96</v>
      </c>
      <c r="K107" s="114">
        <v>1516.375</v>
      </c>
      <c r="L107" s="54" t="s">
        <v>23</v>
      </c>
      <c r="M107" s="53"/>
      <c r="N107" s="53"/>
      <c r="O107" s="53"/>
      <c r="P107" s="64" t="s">
        <v>84</v>
      </c>
    </row>
    <row r="108" spans="1:16" ht="15" customHeight="1" x14ac:dyDescent="0.2"/>
    <row r="109" spans="1:16" ht="15" customHeight="1" x14ac:dyDescent="0.2"/>
    <row r="110" spans="1:16" ht="15" customHeight="1" x14ac:dyDescent="0.2"/>
    <row r="111" spans="1:16" ht="15" customHeight="1" x14ac:dyDescent="0.25">
      <c r="A111" s="210">
        <v>2</v>
      </c>
      <c r="B111" s="67"/>
      <c r="C111" s="68"/>
      <c r="D111" s="69"/>
      <c r="E111" s="67"/>
      <c r="F111" s="67"/>
      <c r="G111" s="67"/>
      <c r="H111" s="67"/>
      <c r="I111" s="67"/>
      <c r="J111" s="67"/>
      <c r="K111" s="67"/>
      <c r="L111" s="70"/>
      <c r="M111" s="67"/>
      <c r="N111" s="67"/>
      <c r="O111" s="67"/>
      <c r="P111" s="67"/>
    </row>
    <row r="112" spans="1:16" ht="30" customHeight="1" x14ac:dyDescent="0.4">
      <c r="A112" s="210"/>
      <c r="B112" s="67"/>
      <c r="C112" s="67"/>
      <c r="D112" s="69"/>
      <c r="E112" s="211" t="s">
        <v>88</v>
      </c>
      <c r="F112" s="212"/>
      <c r="G112" s="212"/>
      <c r="H112" s="212"/>
      <c r="I112" s="212"/>
      <c r="J112" s="212"/>
      <c r="K112" s="212"/>
      <c r="L112" s="213"/>
      <c r="M112" s="67"/>
      <c r="N112" s="67"/>
      <c r="O112" s="67"/>
      <c r="P112" s="67"/>
    </row>
    <row r="113" spans="2:16" ht="15" customHeight="1" x14ac:dyDescent="0.25">
      <c r="B113" s="67"/>
      <c r="C113" s="67"/>
      <c r="D113" s="69"/>
      <c r="E113" s="214" t="s">
        <v>67</v>
      </c>
      <c r="F113" s="215"/>
      <c r="G113" s="215"/>
      <c r="H113" s="215"/>
      <c r="I113" s="215"/>
      <c r="J113" s="215"/>
      <c r="K113" s="215"/>
      <c r="L113" s="216"/>
      <c r="M113" s="67"/>
      <c r="N113" s="67"/>
      <c r="O113" s="67"/>
      <c r="P113" s="67"/>
    </row>
    <row r="114" spans="2:16" ht="15" customHeight="1" x14ac:dyDescent="0.25">
      <c r="B114" s="71"/>
      <c r="C114" s="71"/>
      <c r="D114" s="71"/>
      <c r="E114" s="217" t="s">
        <v>85</v>
      </c>
      <c r="F114" s="218"/>
      <c r="G114" s="218"/>
      <c r="H114" s="218"/>
      <c r="I114" s="218"/>
      <c r="J114" s="218"/>
      <c r="K114" s="218"/>
      <c r="L114" s="219"/>
      <c r="M114" s="67"/>
      <c r="N114" s="67"/>
      <c r="O114" s="67"/>
      <c r="P114" s="67"/>
    </row>
    <row r="115" spans="2:16" ht="15" customHeight="1" x14ac:dyDescent="0.2">
      <c r="B115" s="67"/>
      <c r="C115" s="67"/>
      <c r="D115" s="72"/>
      <c r="E115" s="217" t="s">
        <v>71</v>
      </c>
      <c r="F115" s="220"/>
      <c r="G115" s="220" t="s">
        <v>69</v>
      </c>
      <c r="H115" s="220"/>
      <c r="I115" s="74"/>
      <c r="J115" s="220" t="s">
        <v>70</v>
      </c>
      <c r="K115" s="220"/>
      <c r="L115" s="75" t="s">
        <v>68</v>
      </c>
      <c r="M115" s="67"/>
      <c r="N115" s="67"/>
      <c r="O115" s="67"/>
      <c r="P115" s="67"/>
    </row>
    <row r="116" spans="2:16" x14ac:dyDescent="0.2">
      <c r="B116" s="67"/>
      <c r="C116" s="67"/>
      <c r="D116" s="73"/>
      <c r="E116" s="67"/>
      <c r="F116" s="67"/>
      <c r="G116" s="67"/>
      <c r="H116" s="67"/>
      <c r="I116" s="67"/>
      <c r="J116" s="67"/>
      <c r="K116" s="67"/>
      <c r="L116" s="73"/>
      <c r="M116" s="67"/>
      <c r="N116" s="67"/>
      <c r="O116" s="67"/>
      <c r="P116" s="67"/>
    </row>
    <row r="117" spans="2:16" x14ac:dyDescent="0.2">
      <c r="B117" s="76" t="s">
        <v>0</v>
      </c>
      <c r="C117" s="76" t="s">
        <v>5</v>
      </c>
      <c r="D117" s="77" t="s">
        <v>1</v>
      </c>
      <c r="E117" s="77" t="s">
        <v>2</v>
      </c>
      <c r="F117" s="77" t="s">
        <v>3</v>
      </c>
      <c r="G117" s="77" t="s">
        <v>4</v>
      </c>
      <c r="H117" s="77" t="s">
        <v>29</v>
      </c>
      <c r="J117" s="76" t="s">
        <v>0</v>
      </c>
      <c r="K117" s="76" t="s">
        <v>6</v>
      </c>
      <c r="L117" s="77" t="s">
        <v>1</v>
      </c>
      <c r="M117" s="77" t="s">
        <v>2</v>
      </c>
      <c r="N117" s="77" t="s">
        <v>3</v>
      </c>
      <c r="O117" s="77" t="s">
        <v>4</v>
      </c>
      <c r="P117" s="77" t="s">
        <v>29</v>
      </c>
    </row>
    <row r="118" spans="2:16" x14ac:dyDescent="0.2">
      <c r="B118" s="8">
        <v>1</v>
      </c>
      <c r="C118" s="116">
        <v>1375.625</v>
      </c>
      <c r="D118" s="8"/>
      <c r="E118" s="4"/>
      <c r="F118" s="8" t="s">
        <v>23</v>
      </c>
      <c r="G118" s="4"/>
      <c r="H118" s="4"/>
      <c r="J118" s="8">
        <v>1</v>
      </c>
      <c r="K118" s="116">
        <v>1427.625</v>
      </c>
      <c r="L118" s="8"/>
      <c r="M118" s="4"/>
      <c r="N118" s="8" t="s">
        <v>23</v>
      </c>
      <c r="O118" s="4"/>
      <c r="P118" s="4"/>
    </row>
    <row r="119" spans="2:16" ht="13.5" thickBot="1" x14ac:dyDescent="0.25">
      <c r="B119" s="44">
        <v>2</v>
      </c>
      <c r="C119" s="117">
        <v>1375.875</v>
      </c>
      <c r="D119" s="24"/>
      <c r="E119" s="24"/>
      <c r="F119" s="44" t="s">
        <v>23</v>
      </c>
      <c r="G119" s="24"/>
      <c r="H119" s="24"/>
      <c r="J119" s="44">
        <v>2</v>
      </c>
      <c r="K119" s="117">
        <v>1427.875</v>
      </c>
      <c r="L119" s="24"/>
      <c r="M119" s="24"/>
      <c r="N119" s="44" t="s">
        <v>23</v>
      </c>
      <c r="O119" s="24"/>
      <c r="P119" s="24"/>
    </row>
    <row r="120" spans="2:16" ht="25.5" x14ac:dyDescent="0.2">
      <c r="B120" s="175">
        <v>3</v>
      </c>
      <c r="C120" s="176">
        <v>1376.125</v>
      </c>
      <c r="D120" s="156" t="s">
        <v>23</v>
      </c>
      <c r="E120" s="174"/>
      <c r="F120" s="174"/>
      <c r="G120" s="174"/>
      <c r="H120" s="177" t="s">
        <v>143</v>
      </c>
      <c r="I120" s="38"/>
      <c r="J120" s="156">
        <v>3</v>
      </c>
      <c r="K120" s="176">
        <v>1428.125</v>
      </c>
      <c r="L120" s="156" t="s">
        <v>23</v>
      </c>
      <c r="M120" s="174"/>
      <c r="N120" s="174"/>
      <c r="O120" s="174"/>
      <c r="P120" s="188" t="s">
        <v>146</v>
      </c>
    </row>
    <row r="121" spans="2:16" ht="38.25" x14ac:dyDescent="0.2">
      <c r="B121" s="57">
        <v>4</v>
      </c>
      <c r="C121" s="78">
        <v>1376.375</v>
      </c>
      <c r="D121" s="8" t="s">
        <v>23</v>
      </c>
      <c r="E121" s="4"/>
      <c r="F121" s="4"/>
      <c r="G121" s="4"/>
      <c r="H121" s="4" t="s">
        <v>101</v>
      </c>
      <c r="I121" s="5"/>
      <c r="J121" s="8">
        <v>4</v>
      </c>
      <c r="K121" s="78">
        <v>1428.375</v>
      </c>
      <c r="L121" s="32" t="s">
        <v>23</v>
      </c>
      <c r="M121" s="4"/>
      <c r="N121" s="4"/>
      <c r="O121" s="4"/>
      <c r="P121" s="151" t="s">
        <v>129</v>
      </c>
    </row>
    <row r="122" spans="2:16" x14ac:dyDescent="0.2">
      <c r="B122" s="57">
        <v>5</v>
      </c>
      <c r="C122" s="78">
        <v>1376.625</v>
      </c>
      <c r="D122" s="8" t="s">
        <v>23</v>
      </c>
      <c r="E122" s="4"/>
      <c r="F122" s="4"/>
      <c r="G122" s="4"/>
      <c r="H122" s="4" t="s">
        <v>128</v>
      </c>
      <c r="I122" s="5"/>
      <c r="J122" s="8">
        <v>5</v>
      </c>
      <c r="K122" s="78">
        <v>1428.625</v>
      </c>
      <c r="L122" s="8" t="s">
        <v>23</v>
      </c>
      <c r="M122" s="4"/>
      <c r="N122" s="4"/>
      <c r="O122" s="4"/>
      <c r="P122" s="59" t="s">
        <v>30</v>
      </c>
    </row>
    <row r="123" spans="2:16" ht="13.5" thickBot="1" x14ac:dyDescent="0.25">
      <c r="B123" s="60">
        <v>6</v>
      </c>
      <c r="C123" s="115">
        <v>1376.875</v>
      </c>
      <c r="D123" s="54" t="s">
        <v>23</v>
      </c>
      <c r="E123" s="53"/>
      <c r="F123" s="53"/>
      <c r="G123" s="53"/>
      <c r="H123" s="53" t="s">
        <v>123</v>
      </c>
      <c r="I123" s="40"/>
      <c r="J123" s="54">
        <v>6</v>
      </c>
      <c r="K123" s="115">
        <v>1428.875</v>
      </c>
      <c r="L123" s="54" t="s">
        <v>23</v>
      </c>
      <c r="M123" s="53"/>
      <c r="N123" s="53"/>
      <c r="O123" s="53"/>
      <c r="P123" s="56" t="s">
        <v>30</v>
      </c>
    </row>
    <row r="124" spans="2:16" x14ac:dyDescent="0.2">
      <c r="B124" s="45">
        <v>7</v>
      </c>
      <c r="C124" s="118">
        <v>1377.125</v>
      </c>
      <c r="D124" s="25"/>
      <c r="E124" s="25"/>
      <c r="F124" s="46" t="s">
        <v>23</v>
      </c>
      <c r="G124" s="25"/>
      <c r="H124" s="25"/>
      <c r="J124" s="45">
        <v>7</v>
      </c>
      <c r="K124" s="118">
        <v>1429.125</v>
      </c>
      <c r="L124" s="25"/>
      <c r="M124" s="25"/>
      <c r="N124" s="46" t="s">
        <v>23</v>
      </c>
      <c r="O124" s="25"/>
      <c r="P124" s="25"/>
    </row>
    <row r="125" spans="2:16" x14ac:dyDescent="0.2">
      <c r="B125" s="3">
        <v>8</v>
      </c>
      <c r="C125" s="116">
        <v>1377.375</v>
      </c>
      <c r="D125" s="4"/>
      <c r="E125" s="4"/>
      <c r="F125" s="8" t="s">
        <v>23</v>
      </c>
      <c r="G125" s="4"/>
      <c r="H125" s="4"/>
      <c r="J125" s="3">
        <v>8</v>
      </c>
      <c r="K125" s="116">
        <v>1429.375</v>
      </c>
      <c r="L125" s="4"/>
      <c r="M125" s="4"/>
      <c r="N125" s="8" t="s">
        <v>23</v>
      </c>
      <c r="O125" s="4"/>
      <c r="P125" s="4"/>
    </row>
    <row r="126" spans="2:16" x14ac:dyDescent="0.2">
      <c r="B126" s="3">
        <v>9</v>
      </c>
      <c r="C126" s="116">
        <v>1377.625</v>
      </c>
      <c r="D126" s="4"/>
      <c r="E126" s="4"/>
      <c r="F126" s="8" t="s">
        <v>23</v>
      </c>
      <c r="G126" s="4"/>
      <c r="H126" s="4"/>
      <c r="J126" s="3">
        <v>9</v>
      </c>
      <c r="K126" s="116">
        <v>1429.625</v>
      </c>
      <c r="L126" s="4"/>
      <c r="M126" s="4"/>
      <c r="N126" s="8" t="s">
        <v>23</v>
      </c>
      <c r="O126" s="4"/>
      <c r="P126" s="4"/>
    </row>
    <row r="127" spans="2:16" x14ac:dyDescent="0.2">
      <c r="B127" s="3">
        <v>10</v>
      </c>
      <c r="C127" s="116">
        <v>1377.875</v>
      </c>
      <c r="D127" s="4"/>
      <c r="E127" s="4"/>
      <c r="F127" s="8" t="s">
        <v>23</v>
      </c>
      <c r="G127" s="4"/>
      <c r="H127" s="4"/>
      <c r="J127" s="3">
        <v>10</v>
      </c>
      <c r="K127" s="116">
        <v>1429.875</v>
      </c>
      <c r="L127" s="4"/>
      <c r="M127" s="4"/>
      <c r="N127" s="8" t="s">
        <v>23</v>
      </c>
      <c r="O127" s="4"/>
      <c r="P127" s="4"/>
    </row>
    <row r="128" spans="2:16" x14ac:dyDescent="0.2">
      <c r="B128" s="3">
        <v>11</v>
      </c>
      <c r="C128" s="116">
        <v>1378.125</v>
      </c>
      <c r="D128" s="4"/>
      <c r="E128" s="4"/>
      <c r="F128" s="8" t="s">
        <v>23</v>
      </c>
      <c r="G128" s="4"/>
      <c r="H128" s="4"/>
      <c r="J128" s="3">
        <v>11</v>
      </c>
      <c r="K128" s="116">
        <v>1430.125</v>
      </c>
      <c r="L128" s="4"/>
      <c r="M128" s="4"/>
      <c r="N128" s="8" t="s">
        <v>23</v>
      </c>
      <c r="O128" s="4"/>
      <c r="P128" s="4"/>
    </row>
    <row r="129" spans="2:16" x14ac:dyDescent="0.2">
      <c r="B129" s="3">
        <v>12</v>
      </c>
      <c r="C129" s="116">
        <v>1378.375</v>
      </c>
      <c r="D129" s="4"/>
      <c r="E129" s="4"/>
      <c r="F129" s="8" t="s">
        <v>23</v>
      </c>
      <c r="G129" s="4"/>
      <c r="H129" s="4"/>
      <c r="J129" s="3">
        <v>12</v>
      </c>
      <c r="K129" s="116">
        <v>1430.375</v>
      </c>
      <c r="L129" s="4"/>
      <c r="M129" s="4"/>
      <c r="N129" s="8" t="s">
        <v>23</v>
      </c>
      <c r="O129" s="4"/>
      <c r="P129" s="4"/>
    </row>
    <row r="130" spans="2:16" x14ac:dyDescent="0.2">
      <c r="B130" s="3">
        <v>13</v>
      </c>
      <c r="C130" s="116">
        <v>1378.625</v>
      </c>
      <c r="D130" s="8"/>
      <c r="E130" s="4"/>
      <c r="F130" s="8" t="s">
        <v>23</v>
      </c>
      <c r="G130" s="4"/>
      <c r="H130" s="4"/>
      <c r="J130" s="3">
        <v>13</v>
      </c>
      <c r="K130" s="116">
        <v>1430.625</v>
      </c>
      <c r="L130" s="4"/>
      <c r="M130" s="4"/>
      <c r="N130" s="8" t="s">
        <v>23</v>
      </c>
      <c r="O130" s="4"/>
      <c r="P130" s="4"/>
    </row>
    <row r="131" spans="2:16" x14ac:dyDescent="0.2">
      <c r="B131" s="3">
        <v>14</v>
      </c>
      <c r="C131" s="116">
        <v>1378.875</v>
      </c>
      <c r="D131" s="27"/>
      <c r="E131" s="4"/>
      <c r="F131" s="8" t="s">
        <v>23</v>
      </c>
      <c r="G131" s="4"/>
      <c r="H131" s="4"/>
      <c r="J131" s="3">
        <v>14</v>
      </c>
      <c r="K131" s="116">
        <v>1430.875</v>
      </c>
      <c r="L131" s="4"/>
      <c r="M131" s="4"/>
      <c r="N131" s="8" t="s">
        <v>23</v>
      </c>
      <c r="O131" s="4"/>
      <c r="P131" s="4"/>
    </row>
    <row r="132" spans="2:16" x14ac:dyDescent="0.2">
      <c r="B132" s="3">
        <v>15</v>
      </c>
      <c r="C132" s="116">
        <v>1379.125</v>
      </c>
      <c r="D132" s="4"/>
      <c r="E132" s="4"/>
      <c r="F132" s="8" t="s">
        <v>23</v>
      </c>
      <c r="G132" s="4"/>
      <c r="H132" s="4"/>
      <c r="J132" s="3">
        <v>15</v>
      </c>
      <c r="K132" s="116">
        <v>1431.125</v>
      </c>
      <c r="L132" s="4"/>
      <c r="M132" s="4"/>
      <c r="N132" s="8" t="s">
        <v>23</v>
      </c>
      <c r="O132" s="4"/>
      <c r="P132" s="4"/>
    </row>
    <row r="133" spans="2:16" x14ac:dyDescent="0.2">
      <c r="B133" s="3">
        <v>16</v>
      </c>
      <c r="C133" s="116">
        <v>1379.375</v>
      </c>
      <c r="D133" s="4"/>
      <c r="E133" s="4"/>
      <c r="F133" s="8" t="s">
        <v>23</v>
      </c>
      <c r="G133" s="4"/>
      <c r="H133" s="4"/>
      <c r="J133" s="3">
        <v>16</v>
      </c>
      <c r="K133" s="116">
        <v>1431.375</v>
      </c>
      <c r="L133" s="4"/>
      <c r="M133" s="4"/>
      <c r="N133" s="8" t="s">
        <v>23</v>
      </c>
      <c r="O133" s="4"/>
      <c r="P133" s="4"/>
    </row>
    <row r="134" spans="2:16" x14ac:dyDescent="0.2">
      <c r="B134" s="3">
        <v>17</v>
      </c>
      <c r="C134" s="116">
        <v>1379.625</v>
      </c>
      <c r="D134" s="4"/>
      <c r="E134" s="4"/>
      <c r="F134" s="8" t="s">
        <v>23</v>
      </c>
      <c r="G134" s="4"/>
      <c r="H134" s="4"/>
      <c r="J134" s="3">
        <v>17</v>
      </c>
      <c r="K134" s="116">
        <v>1431.625</v>
      </c>
      <c r="L134" s="4"/>
      <c r="M134" s="4"/>
      <c r="N134" s="8" t="s">
        <v>23</v>
      </c>
      <c r="O134" s="4"/>
      <c r="P134" s="4"/>
    </row>
    <row r="135" spans="2:16" x14ac:dyDescent="0.2">
      <c r="B135" s="3">
        <v>18</v>
      </c>
      <c r="C135" s="116">
        <v>1379.875</v>
      </c>
      <c r="D135" s="4"/>
      <c r="E135" s="4"/>
      <c r="F135" s="8" t="s">
        <v>23</v>
      </c>
      <c r="G135" s="4"/>
      <c r="H135" s="4"/>
      <c r="J135" s="3">
        <v>18</v>
      </c>
      <c r="K135" s="116">
        <v>1431.875</v>
      </c>
      <c r="L135" s="4"/>
      <c r="M135" s="4"/>
      <c r="N135" s="8" t="s">
        <v>23</v>
      </c>
      <c r="O135" s="4"/>
      <c r="P135" s="4"/>
    </row>
    <row r="136" spans="2:16" x14ac:dyDescent="0.2">
      <c r="B136" s="3">
        <v>19</v>
      </c>
      <c r="C136" s="116">
        <v>1380.125</v>
      </c>
      <c r="D136" s="4"/>
      <c r="E136" s="4"/>
      <c r="F136" s="8" t="s">
        <v>23</v>
      </c>
      <c r="G136" s="4"/>
      <c r="H136" s="4"/>
      <c r="J136" s="3">
        <v>19</v>
      </c>
      <c r="K136" s="116">
        <v>1432.125</v>
      </c>
      <c r="L136" s="4"/>
      <c r="M136" s="4"/>
      <c r="N136" s="8" t="s">
        <v>23</v>
      </c>
      <c r="O136" s="4"/>
      <c r="P136" s="4"/>
    </row>
    <row r="137" spans="2:16" x14ac:dyDescent="0.2">
      <c r="B137" s="3">
        <v>20</v>
      </c>
      <c r="C137" s="116">
        <v>1380.375</v>
      </c>
      <c r="D137" s="4"/>
      <c r="E137" s="4"/>
      <c r="F137" s="8" t="s">
        <v>23</v>
      </c>
      <c r="G137" s="4"/>
      <c r="H137" s="4"/>
      <c r="J137" s="3">
        <v>20</v>
      </c>
      <c r="K137" s="116">
        <v>1432.375</v>
      </c>
      <c r="L137" s="4"/>
      <c r="M137" s="4"/>
      <c r="N137" s="8" t="s">
        <v>23</v>
      </c>
      <c r="O137" s="4"/>
      <c r="P137" s="4"/>
    </row>
    <row r="138" spans="2:16" x14ac:dyDescent="0.2">
      <c r="B138" s="3">
        <v>21</v>
      </c>
      <c r="C138" s="116">
        <v>1380.625</v>
      </c>
      <c r="D138" s="4"/>
      <c r="E138" s="4"/>
      <c r="F138" s="8" t="s">
        <v>23</v>
      </c>
      <c r="G138" s="4"/>
      <c r="H138" s="4"/>
      <c r="J138" s="3">
        <v>21</v>
      </c>
      <c r="K138" s="116">
        <v>1432.625</v>
      </c>
      <c r="L138" s="4"/>
      <c r="M138" s="4"/>
      <c r="N138" s="8" t="s">
        <v>23</v>
      </c>
      <c r="O138" s="4"/>
      <c r="P138" s="4"/>
    </row>
    <row r="139" spans="2:16" x14ac:dyDescent="0.2">
      <c r="B139" s="3">
        <v>22</v>
      </c>
      <c r="C139" s="116">
        <v>1380.875</v>
      </c>
      <c r="D139" s="4"/>
      <c r="E139" s="4"/>
      <c r="F139" s="8" t="s">
        <v>23</v>
      </c>
      <c r="G139" s="4"/>
      <c r="H139" s="4"/>
      <c r="J139" s="3">
        <v>22</v>
      </c>
      <c r="K139" s="116">
        <v>1432.875</v>
      </c>
      <c r="L139" s="4"/>
      <c r="M139" s="4"/>
      <c r="N139" s="8" t="s">
        <v>23</v>
      </c>
      <c r="O139" s="4"/>
      <c r="P139" s="4"/>
    </row>
    <row r="140" spans="2:16" x14ac:dyDescent="0.2">
      <c r="B140" s="3">
        <v>23</v>
      </c>
      <c r="C140" s="116">
        <v>1381.125</v>
      </c>
      <c r="D140" s="4"/>
      <c r="E140" s="4"/>
      <c r="F140" s="8" t="s">
        <v>23</v>
      </c>
      <c r="G140" s="4"/>
      <c r="H140" s="4"/>
      <c r="J140" s="3">
        <v>23</v>
      </c>
      <c r="K140" s="116">
        <v>1433.125</v>
      </c>
      <c r="L140" s="4"/>
      <c r="M140" s="4"/>
      <c r="N140" s="8" t="s">
        <v>23</v>
      </c>
      <c r="O140" s="4"/>
      <c r="P140" s="4"/>
    </row>
    <row r="141" spans="2:16" x14ac:dyDescent="0.2">
      <c r="B141" s="3">
        <v>24</v>
      </c>
      <c r="C141" s="116">
        <v>1381.375</v>
      </c>
      <c r="D141" s="4"/>
      <c r="E141" s="4"/>
      <c r="F141" s="8" t="s">
        <v>23</v>
      </c>
      <c r="G141" s="4"/>
      <c r="H141" s="4"/>
      <c r="J141" s="3">
        <v>24</v>
      </c>
      <c r="K141" s="116">
        <v>1433.375</v>
      </c>
      <c r="L141" s="4"/>
      <c r="M141" s="4"/>
      <c r="N141" s="8" t="s">
        <v>23</v>
      </c>
      <c r="O141" s="4"/>
      <c r="P141" s="4"/>
    </row>
    <row r="142" spans="2:16" x14ac:dyDescent="0.2">
      <c r="B142" s="3">
        <v>25</v>
      </c>
      <c r="C142" s="116">
        <v>1381.625</v>
      </c>
      <c r="D142" s="4"/>
      <c r="E142" s="4"/>
      <c r="F142" s="8" t="s">
        <v>23</v>
      </c>
      <c r="G142" s="4"/>
      <c r="H142" s="4"/>
      <c r="J142" s="3">
        <v>25</v>
      </c>
      <c r="K142" s="116">
        <v>1433.625</v>
      </c>
      <c r="L142" s="4"/>
      <c r="M142" s="4"/>
      <c r="N142" s="8" t="s">
        <v>23</v>
      </c>
      <c r="O142" s="4"/>
      <c r="P142" s="4"/>
    </row>
    <row r="143" spans="2:16" x14ac:dyDescent="0.2">
      <c r="B143" s="3">
        <v>26</v>
      </c>
      <c r="C143" s="116">
        <v>1381.875</v>
      </c>
      <c r="D143" s="4"/>
      <c r="E143" s="4"/>
      <c r="F143" s="8" t="s">
        <v>23</v>
      </c>
      <c r="G143" s="4"/>
      <c r="H143" s="4"/>
      <c r="J143" s="3">
        <v>26</v>
      </c>
      <c r="K143" s="116">
        <v>1433.875</v>
      </c>
      <c r="L143" s="4"/>
      <c r="M143" s="4"/>
      <c r="N143" s="8" t="s">
        <v>23</v>
      </c>
      <c r="O143" s="4"/>
      <c r="P143" s="4"/>
    </row>
    <row r="144" spans="2:16" x14ac:dyDescent="0.2">
      <c r="B144" s="3">
        <v>27</v>
      </c>
      <c r="C144" s="116">
        <v>1382.125</v>
      </c>
      <c r="D144" s="4"/>
      <c r="E144" s="4"/>
      <c r="F144" s="8" t="s">
        <v>23</v>
      </c>
      <c r="G144" s="4"/>
      <c r="H144" s="4"/>
      <c r="J144" s="3">
        <v>27</v>
      </c>
      <c r="K144" s="116">
        <v>1434.125</v>
      </c>
      <c r="L144" s="4"/>
      <c r="M144" s="4"/>
      <c r="N144" s="8" t="s">
        <v>23</v>
      </c>
      <c r="O144" s="4"/>
      <c r="P144" s="4"/>
    </row>
    <row r="145" spans="2:16" x14ac:dyDescent="0.2">
      <c r="B145" s="3">
        <v>28</v>
      </c>
      <c r="C145" s="116">
        <v>1382.375</v>
      </c>
      <c r="D145" s="4"/>
      <c r="E145" s="4"/>
      <c r="F145" s="8" t="s">
        <v>23</v>
      </c>
      <c r="G145" s="4"/>
      <c r="H145" s="4"/>
      <c r="J145" s="3">
        <v>28</v>
      </c>
      <c r="K145" s="116">
        <v>1434.375</v>
      </c>
      <c r="L145" s="4"/>
      <c r="M145" s="4"/>
      <c r="N145" s="8" t="s">
        <v>23</v>
      </c>
      <c r="O145" s="4"/>
      <c r="P145" s="4"/>
    </row>
    <row r="146" spans="2:16" x14ac:dyDescent="0.2">
      <c r="B146" s="3">
        <v>29</v>
      </c>
      <c r="C146" s="116">
        <v>1382.625</v>
      </c>
      <c r="D146" s="4"/>
      <c r="E146" s="4"/>
      <c r="F146" s="8" t="s">
        <v>23</v>
      </c>
      <c r="G146" s="4"/>
      <c r="H146" s="4"/>
      <c r="J146" s="3">
        <v>29</v>
      </c>
      <c r="K146" s="116">
        <v>1434.625</v>
      </c>
      <c r="L146" s="4"/>
      <c r="M146" s="4"/>
      <c r="N146" s="8" t="s">
        <v>23</v>
      </c>
      <c r="O146" s="4"/>
      <c r="P146" s="4"/>
    </row>
    <row r="147" spans="2:16" x14ac:dyDescent="0.2">
      <c r="B147" s="3">
        <v>30</v>
      </c>
      <c r="C147" s="116">
        <v>1382.875</v>
      </c>
      <c r="D147" s="4"/>
      <c r="E147" s="4"/>
      <c r="F147" s="8" t="s">
        <v>23</v>
      </c>
      <c r="G147" s="4"/>
      <c r="H147" s="4"/>
      <c r="J147" s="3">
        <v>30</v>
      </c>
      <c r="K147" s="116">
        <v>1434.875</v>
      </c>
      <c r="L147" s="4"/>
      <c r="M147" s="4"/>
      <c r="N147" s="8" t="s">
        <v>23</v>
      </c>
      <c r="O147" s="4"/>
      <c r="P147" s="4"/>
    </row>
    <row r="148" spans="2:16" x14ac:dyDescent="0.2">
      <c r="B148" s="3">
        <v>31</v>
      </c>
      <c r="C148" s="116">
        <v>1383.125</v>
      </c>
      <c r="D148" s="4"/>
      <c r="E148" s="4"/>
      <c r="F148" s="8" t="s">
        <v>23</v>
      </c>
      <c r="G148" s="4"/>
      <c r="H148" s="4"/>
      <c r="J148" s="3">
        <v>31</v>
      </c>
      <c r="K148" s="116">
        <v>1435.125</v>
      </c>
      <c r="L148" s="4"/>
      <c r="M148" s="4"/>
      <c r="N148" s="8" t="s">
        <v>23</v>
      </c>
      <c r="O148" s="4"/>
      <c r="P148" s="4"/>
    </row>
    <row r="149" spans="2:16" x14ac:dyDescent="0.2">
      <c r="B149" s="3">
        <v>32</v>
      </c>
      <c r="C149" s="116">
        <v>1383.375</v>
      </c>
      <c r="D149" s="4"/>
      <c r="E149" s="4"/>
      <c r="F149" s="8" t="s">
        <v>23</v>
      </c>
      <c r="G149" s="4"/>
      <c r="H149" s="4"/>
      <c r="J149" s="3">
        <v>32</v>
      </c>
      <c r="K149" s="116">
        <v>1435.375</v>
      </c>
      <c r="L149" s="4"/>
      <c r="M149" s="4"/>
      <c r="N149" s="8" t="s">
        <v>23</v>
      </c>
      <c r="O149" s="4"/>
      <c r="P149" s="4"/>
    </row>
    <row r="150" spans="2:16" x14ac:dyDescent="0.2">
      <c r="B150" s="3">
        <v>33</v>
      </c>
      <c r="C150" s="116">
        <v>1383.625</v>
      </c>
      <c r="D150" s="4"/>
      <c r="E150" s="4"/>
      <c r="F150" s="8" t="s">
        <v>23</v>
      </c>
      <c r="G150" s="4"/>
      <c r="H150" s="4"/>
      <c r="J150" s="3">
        <v>33</v>
      </c>
      <c r="K150" s="116">
        <v>1435.625</v>
      </c>
      <c r="L150" s="4"/>
      <c r="M150" s="4"/>
      <c r="N150" s="8" t="s">
        <v>23</v>
      </c>
      <c r="O150" s="4"/>
      <c r="P150" s="4"/>
    </row>
    <row r="151" spans="2:16" ht="13.5" thickBot="1" x14ac:dyDescent="0.25">
      <c r="B151" s="43">
        <v>34</v>
      </c>
      <c r="C151" s="117">
        <v>1383.875</v>
      </c>
      <c r="D151" s="24"/>
      <c r="E151" s="24"/>
      <c r="F151" s="44" t="s">
        <v>23</v>
      </c>
      <c r="G151" s="24"/>
      <c r="H151" s="24"/>
      <c r="J151" s="43">
        <v>34</v>
      </c>
      <c r="K151" s="117">
        <v>1435.875</v>
      </c>
      <c r="L151" s="24"/>
      <c r="M151" s="24"/>
      <c r="N151" s="44" t="s">
        <v>23</v>
      </c>
      <c r="O151" s="24"/>
      <c r="P151" s="24"/>
    </row>
    <row r="152" spans="2:16" s="185" customFormat="1" ht="89.25" x14ac:dyDescent="0.2">
      <c r="B152" s="179">
        <v>35</v>
      </c>
      <c r="C152" s="180">
        <v>1384.125</v>
      </c>
      <c r="D152" s="32" t="s">
        <v>23</v>
      </c>
      <c r="E152" s="181"/>
      <c r="F152" s="181"/>
      <c r="G152" s="181"/>
      <c r="H152" s="186" t="s">
        <v>133</v>
      </c>
      <c r="I152" s="182"/>
      <c r="J152" s="183">
        <v>35</v>
      </c>
      <c r="K152" s="180">
        <v>1436.125</v>
      </c>
      <c r="L152" s="184" t="s">
        <v>23</v>
      </c>
      <c r="M152" s="181"/>
      <c r="N152" s="181"/>
      <c r="O152" s="181"/>
      <c r="P152" s="187" t="s">
        <v>145</v>
      </c>
    </row>
    <row r="153" spans="2:16" ht="38.25" x14ac:dyDescent="0.2">
      <c r="B153" s="62">
        <v>36</v>
      </c>
      <c r="C153" s="153">
        <v>1384.375</v>
      </c>
      <c r="D153" s="32" t="s">
        <v>23</v>
      </c>
      <c r="E153" s="4"/>
      <c r="F153" s="8"/>
      <c r="G153" s="4"/>
      <c r="H153" s="152" t="s">
        <v>132</v>
      </c>
      <c r="I153" s="5"/>
      <c r="J153" s="31">
        <v>36</v>
      </c>
      <c r="K153" s="153">
        <v>1436.375</v>
      </c>
      <c r="L153" s="32" t="s">
        <v>23</v>
      </c>
      <c r="M153" s="4"/>
      <c r="N153" s="4"/>
      <c r="O153" s="4"/>
      <c r="P153" s="151" t="s">
        <v>130</v>
      </c>
    </row>
    <row r="154" spans="2:16" ht="51" x14ac:dyDescent="0.2">
      <c r="B154" s="154">
        <v>37</v>
      </c>
      <c r="C154" s="158">
        <v>1384.625</v>
      </c>
      <c r="D154" s="163" t="s">
        <v>23</v>
      </c>
      <c r="E154" s="4"/>
      <c r="F154" s="8"/>
      <c r="G154" s="4"/>
      <c r="H154" s="152" t="s">
        <v>141</v>
      </c>
      <c r="I154" s="5"/>
      <c r="J154" s="157">
        <v>37</v>
      </c>
      <c r="K154" s="158">
        <v>1436.625</v>
      </c>
      <c r="L154" s="159" t="s">
        <v>23</v>
      </c>
      <c r="M154" s="4"/>
      <c r="N154" s="4"/>
      <c r="O154" s="4"/>
      <c r="P154" s="151" t="s">
        <v>138</v>
      </c>
    </row>
    <row r="155" spans="2:16" ht="51.75" thickBot="1" x14ac:dyDescent="0.25">
      <c r="B155" s="164">
        <v>38</v>
      </c>
      <c r="C155" s="161">
        <v>1384.875</v>
      </c>
      <c r="D155" s="163" t="s">
        <v>23</v>
      </c>
      <c r="E155" s="53"/>
      <c r="F155" s="54"/>
      <c r="G155" s="53"/>
      <c r="H155" s="165" t="s">
        <v>124</v>
      </c>
      <c r="I155" s="40"/>
      <c r="J155" s="160">
        <v>38</v>
      </c>
      <c r="K155" s="161">
        <v>1436.875</v>
      </c>
      <c r="L155" s="162" t="s">
        <v>23</v>
      </c>
      <c r="M155" s="53"/>
      <c r="N155" s="53"/>
      <c r="O155" s="53"/>
      <c r="P155" s="172" t="s">
        <v>140</v>
      </c>
    </row>
    <row r="156" spans="2:16" x14ac:dyDescent="0.2">
      <c r="B156" s="45">
        <v>39</v>
      </c>
      <c r="C156" s="118">
        <v>1385.125</v>
      </c>
      <c r="D156" s="25"/>
      <c r="E156" s="25"/>
      <c r="F156" s="46" t="s">
        <v>23</v>
      </c>
      <c r="G156" s="25"/>
      <c r="H156" s="25"/>
      <c r="J156" s="45">
        <v>39</v>
      </c>
      <c r="K156" s="118">
        <v>1437.125</v>
      </c>
      <c r="L156" s="47"/>
      <c r="M156" s="25"/>
      <c r="N156" s="46" t="s">
        <v>23</v>
      </c>
      <c r="O156" s="25"/>
      <c r="P156" s="121" t="s">
        <v>41</v>
      </c>
    </row>
    <row r="157" spans="2:16" x14ac:dyDescent="0.2">
      <c r="B157" s="3">
        <v>40</v>
      </c>
      <c r="C157" s="116">
        <v>1385.375</v>
      </c>
      <c r="D157" s="4"/>
      <c r="E157" s="4"/>
      <c r="F157" s="8" t="s">
        <v>23</v>
      </c>
      <c r="G157" s="4"/>
      <c r="H157" s="4"/>
      <c r="J157" s="3">
        <v>40</v>
      </c>
      <c r="K157" s="116">
        <v>1437.375</v>
      </c>
      <c r="L157" s="26"/>
      <c r="M157" s="4"/>
      <c r="N157" s="8" t="s">
        <v>23</v>
      </c>
      <c r="O157" s="4"/>
      <c r="P157" s="4"/>
    </row>
    <row r="158" spans="2:16" x14ac:dyDescent="0.2">
      <c r="B158" s="3">
        <v>41</v>
      </c>
      <c r="C158" s="116">
        <v>1385.625</v>
      </c>
      <c r="D158" s="4"/>
      <c r="E158" s="4"/>
      <c r="F158" s="8" t="s">
        <v>23</v>
      </c>
      <c r="G158" s="4"/>
      <c r="H158" s="4"/>
      <c r="J158" s="3">
        <v>41</v>
      </c>
      <c r="K158" s="116">
        <v>1437.625</v>
      </c>
      <c r="L158" s="27"/>
      <c r="M158" s="4"/>
      <c r="N158" s="8" t="s">
        <v>23</v>
      </c>
      <c r="O158" s="4"/>
      <c r="P158" s="120" t="s">
        <v>66</v>
      </c>
    </row>
    <row r="159" spans="2:16" x14ac:dyDescent="0.2">
      <c r="B159" s="3">
        <v>42</v>
      </c>
      <c r="C159" s="116">
        <v>1385.875</v>
      </c>
      <c r="D159" s="4"/>
      <c r="E159" s="4"/>
      <c r="F159" s="8" t="s">
        <v>23</v>
      </c>
      <c r="G159" s="4"/>
      <c r="H159" s="4"/>
      <c r="J159" s="3">
        <v>42</v>
      </c>
      <c r="K159" s="116">
        <v>1437.875</v>
      </c>
      <c r="L159" s="26"/>
      <c r="M159" s="4"/>
      <c r="N159" s="8" t="s">
        <v>23</v>
      </c>
      <c r="O159" s="4"/>
      <c r="P159" s="4"/>
    </row>
    <row r="160" spans="2:16" x14ac:dyDescent="0.2">
      <c r="B160" s="3">
        <v>43</v>
      </c>
      <c r="C160" s="116">
        <v>1386.125</v>
      </c>
      <c r="D160" s="4"/>
      <c r="E160" s="4"/>
      <c r="F160" s="8" t="s">
        <v>23</v>
      </c>
      <c r="G160" s="4"/>
      <c r="H160" s="4"/>
      <c r="J160" s="3">
        <v>43</v>
      </c>
      <c r="K160" s="116">
        <v>1438.125</v>
      </c>
      <c r="L160" s="27"/>
      <c r="M160" s="4"/>
      <c r="N160" s="8" t="s">
        <v>23</v>
      </c>
      <c r="O160" s="4"/>
      <c r="P160" s="120" t="s">
        <v>30</v>
      </c>
    </row>
    <row r="161" spans="2:16" x14ac:dyDescent="0.2">
      <c r="B161" s="3">
        <v>44</v>
      </c>
      <c r="C161" s="116">
        <v>1386.375</v>
      </c>
      <c r="D161" s="4"/>
      <c r="E161" s="4"/>
      <c r="F161" s="8" t="s">
        <v>23</v>
      </c>
      <c r="G161" s="4"/>
      <c r="H161" s="4"/>
      <c r="J161" s="3">
        <v>44</v>
      </c>
      <c r="K161" s="116">
        <v>1438.375</v>
      </c>
      <c r="L161" s="26"/>
      <c r="M161" s="4"/>
      <c r="N161" s="8" t="s">
        <v>23</v>
      </c>
      <c r="O161" s="4"/>
      <c r="P161" s="4"/>
    </row>
    <row r="162" spans="2:16" s="28" customFormat="1" ht="38.25" x14ac:dyDescent="0.2">
      <c r="B162" s="31">
        <v>45</v>
      </c>
      <c r="C162" s="119">
        <v>1386.625</v>
      </c>
      <c r="D162" s="29"/>
      <c r="E162" s="29"/>
      <c r="F162" s="32" t="s">
        <v>23</v>
      </c>
      <c r="G162" s="29"/>
      <c r="H162" s="29"/>
      <c r="J162" s="31">
        <v>45</v>
      </c>
      <c r="K162" s="119">
        <v>1438.625</v>
      </c>
      <c r="L162" s="30"/>
      <c r="M162" s="29"/>
      <c r="N162" s="8" t="s">
        <v>23</v>
      </c>
      <c r="O162" s="29"/>
      <c r="P162" s="122" t="s">
        <v>126</v>
      </c>
    </row>
    <row r="163" spans="2:16" x14ac:dyDescent="0.2">
      <c r="B163" s="3">
        <v>46</v>
      </c>
      <c r="C163" s="116">
        <v>1386.875</v>
      </c>
      <c r="D163" s="4"/>
      <c r="E163" s="4"/>
      <c r="F163" s="8" t="s">
        <v>23</v>
      </c>
      <c r="G163" s="4"/>
      <c r="H163" s="4"/>
      <c r="J163" s="3">
        <v>46</v>
      </c>
      <c r="K163" s="116">
        <v>1438.875</v>
      </c>
      <c r="L163" s="26"/>
      <c r="M163" s="4"/>
      <c r="N163" s="8" t="s">
        <v>23</v>
      </c>
      <c r="O163" s="4"/>
      <c r="P163" s="4"/>
    </row>
    <row r="164" spans="2:16" x14ac:dyDescent="0.2">
      <c r="B164" s="3">
        <v>47</v>
      </c>
      <c r="C164" s="116">
        <v>1387.125</v>
      </c>
      <c r="D164" s="4"/>
      <c r="E164" s="4"/>
      <c r="F164" s="8" t="s">
        <v>23</v>
      </c>
      <c r="G164" s="4"/>
      <c r="H164" s="4"/>
      <c r="J164" s="3">
        <v>47</v>
      </c>
      <c r="K164" s="116">
        <v>1439.125</v>
      </c>
      <c r="L164" s="27"/>
      <c r="M164" s="4"/>
      <c r="N164" s="8" t="s">
        <v>23</v>
      </c>
      <c r="O164" s="4"/>
      <c r="P164" s="120" t="s">
        <v>76</v>
      </c>
    </row>
    <row r="165" spans="2:16" x14ac:dyDescent="0.2">
      <c r="B165" s="3">
        <v>48</v>
      </c>
      <c r="C165" s="116">
        <v>1387.375</v>
      </c>
      <c r="D165" s="4"/>
      <c r="E165" s="4"/>
      <c r="F165" s="8" t="s">
        <v>23</v>
      </c>
      <c r="G165" s="4"/>
      <c r="H165" s="4"/>
      <c r="J165" s="3">
        <v>48</v>
      </c>
      <c r="K165" s="116">
        <v>1439.375</v>
      </c>
      <c r="L165" s="26"/>
      <c r="M165" s="4"/>
      <c r="N165" s="8" t="s">
        <v>23</v>
      </c>
      <c r="O165" s="4"/>
      <c r="P165" s="4"/>
    </row>
    <row r="166" spans="2:16" x14ac:dyDescent="0.2">
      <c r="B166" s="3">
        <v>49</v>
      </c>
      <c r="C166" s="116">
        <v>1387.625</v>
      </c>
      <c r="D166" s="4"/>
      <c r="E166" s="4"/>
      <c r="F166" s="8" t="s">
        <v>23</v>
      </c>
      <c r="G166" s="4"/>
      <c r="H166" s="4"/>
      <c r="J166" s="3">
        <v>49</v>
      </c>
      <c r="K166" s="116">
        <v>1439.625</v>
      </c>
      <c r="L166" s="26"/>
      <c r="M166" s="4"/>
      <c r="N166" s="8" t="s">
        <v>23</v>
      </c>
      <c r="O166" s="4"/>
      <c r="P166" s="4"/>
    </row>
    <row r="167" spans="2:16" x14ac:dyDescent="0.2">
      <c r="B167" s="3">
        <v>50</v>
      </c>
      <c r="C167" s="116">
        <v>1387.875</v>
      </c>
      <c r="D167" s="4"/>
      <c r="E167" s="4"/>
      <c r="F167" s="8" t="s">
        <v>23</v>
      </c>
      <c r="G167" s="4"/>
      <c r="H167" s="4"/>
      <c r="J167" s="3">
        <v>50</v>
      </c>
      <c r="K167" s="116">
        <v>1439.875</v>
      </c>
      <c r="L167" s="26"/>
      <c r="M167" s="4"/>
      <c r="N167" s="8" t="s">
        <v>23</v>
      </c>
      <c r="O167" s="4"/>
      <c r="P167" s="4"/>
    </row>
    <row r="168" spans="2:16" x14ac:dyDescent="0.2">
      <c r="B168" s="3">
        <v>51</v>
      </c>
      <c r="C168" s="116">
        <v>1388.125</v>
      </c>
      <c r="D168" s="4"/>
      <c r="E168" s="4"/>
      <c r="F168" s="8" t="s">
        <v>23</v>
      </c>
      <c r="G168" s="4"/>
      <c r="H168" s="4"/>
      <c r="J168" s="3">
        <v>51</v>
      </c>
      <c r="K168" s="116">
        <v>1440.125</v>
      </c>
      <c r="L168" s="26"/>
      <c r="M168" s="4"/>
      <c r="N168" s="8" t="s">
        <v>23</v>
      </c>
      <c r="O168" s="4"/>
      <c r="P168" s="4"/>
    </row>
    <row r="169" spans="2:16" x14ac:dyDescent="0.2">
      <c r="B169" s="3">
        <v>52</v>
      </c>
      <c r="C169" s="116">
        <v>1388.375</v>
      </c>
      <c r="D169" s="4"/>
      <c r="E169" s="4"/>
      <c r="F169" s="8" t="s">
        <v>23</v>
      </c>
      <c r="G169" s="4"/>
      <c r="H169" s="4"/>
      <c r="J169" s="3">
        <v>52</v>
      </c>
      <c r="K169" s="116">
        <v>1440.375</v>
      </c>
      <c r="L169" s="26"/>
      <c r="M169" s="4"/>
      <c r="N169" s="8" t="s">
        <v>23</v>
      </c>
      <c r="O169" s="4"/>
      <c r="P169" s="4"/>
    </row>
    <row r="170" spans="2:16" x14ac:dyDescent="0.2">
      <c r="B170" s="3">
        <v>53</v>
      </c>
      <c r="C170" s="116">
        <v>1388.625</v>
      </c>
      <c r="D170" s="4"/>
      <c r="E170" s="4"/>
      <c r="F170" s="8" t="s">
        <v>23</v>
      </c>
      <c r="G170" s="4"/>
      <c r="H170" s="4"/>
      <c r="J170" s="3">
        <v>53</v>
      </c>
      <c r="K170" s="116">
        <v>1440.625</v>
      </c>
      <c r="L170" s="26"/>
      <c r="M170" s="4"/>
      <c r="N170" s="8" t="s">
        <v>23</v>
      </c>
      <c r="O170" s="4"/>
      <c r="P170" s="4"/>
    </row>
    <row r="171" spans="2:16" x14ac:dyDescent="0.2">
      <c r="B171" s="3">
        <v>54</v>
      </c>
      <c r="C171" s="116">
        <v>1388.875</v>
      </c>
      <c r="D171" s="4"/>
      <c r="E171" s="4"/>
      <c r="F171" s="8" t="s">
        <v>23</v>
      </c>
      <c r="G171" s="4"/>
      <c r="H171" s="4"/>
      <c r="J171" s="3">
        <v>54</v>
      </c>
      <c r="K171" s="116">
        <v>1440.875</v>
      </c>
      <c r="L171" s="26"/>
      <c r="M171" s="4"/>
      <c r="N171" s="8" t="s">
        <v>23</v>
      </c>
      <c r="O171" s="4"/>
      <c r="P171" s="4"/>
    </row>
    <row r="172" spans="2:16" x14ac:dyDescent="0.2">
      <c r="B172" s="3">
        <v>55</v>
      </c>
      <c r="C172" s="116">
        <v>1389.125</v>
      </c>
      <c r="D172" s="4"/>
      <c r="E172" s="4"/>
      <c r="F172" s="8" t="s">
        <v>23</v>
      </c>
      <c r="G172" s="4"/>
      <c r="H172" s="4"/>
      <c r="J172" s="3">
        <v>55</v>
      </c>
      <c r="K172" s="116">
        <v>1441.125</v>
      </c>
      <c r="L172" s="26"/>
      <c r="M172" s="4"/>
      <c r="N172" s="8" t="s">
        <v>23</v>
      </c>
      <c r="O172" s="4"/>
      <c r="P172" s="4"/>
    </row>
    <row r="173" spans="2:16" x14ac:dyDescent="0.2">
      <c r="B173" s="3">
        <v>56</v>
      </c>
      <c r="C173" s="116">
        <v>1389.375</v>
      </c>
      <c r="D173" s="4"/>
      <c r="E173" s="4"/>
      <c r="F173" s="8" t="s">
        <v>23</v>
      </c>
      <c r="G173" s="4"/>
      <c r="H173" s="4"/>
      <c r="J173" s="3">
        <v>56</v>
      </c>
      <c r="K173" s="116">
        <v>1441.375</v>
      </c>
      <c r="L173" s="27"/>
      <c r="M173" s="4"/>
      <c r="N173" s="8" t="s">
        <v>23</v>
      </c>
      <c r="O173" s="4"/>
      <c r="P173" s="120" t="s">
        <v>30</v>
      </c>
    </row>
    <row r="174" spans="2:16" x14ac:dyDescent="0.2">
      <c r="B174" s="3">
        <v>57</v>
      </c>
      <c r="C174" s="116">
        <v>1389.625</v>
      </c>
      <c r="D174" s="4"/>
      <c r="E174" s="4"/>
      <c r="F174" s="8" t="s">
        <v>23</v>
      </c>
      <c r="G174" s="4"/>
      <c r="H174" s="4"/>
      <c r="J174" s="3">
        <v>57</v>
      </c>
      <c r="K174" s="116">
        <v>1441.625</v>
      </c>
      <c r="L174" s="26"/>
      <c r="M174" s="4"/>
      <c r="N174" s="8" t="s">
        <v>23</v>
      </c>
      <c r="O174" s="4"/>
      <c r="P174" s="120" t="s">
        <v>30</v>
      </c>
    </row>
    <row r="175" spans="2:16" x14ac:dyDescent="0.2">
      <c r="B175" s="3">
        <v>58</v>
      </c>
      <c r="C175" s="116">
        <v>1389.875</v>
      </c>
      <c r="D175" s="4"/>
      <c r="E175" s="4"/>
      <c r="F175" s="8" t="s">
        <v>23</v>
      </c>
      <c r="G175" s="4"/>
      <c r="H175" s="4"/>
      <c r="J175" s="3">
        <v>58</v>
      </c>
      <c r="K175" s="116">
        <v>1441.875</v>
      </c>
      <c r="L175" s="27"/>
      <c r="M175" s="4"/>
      <c r="N175" s="8" t="s">
        <v>23</v>
      </c>
      <c r="O175" s="4"/>
      <c r="P175" s="120" t="s">
        <v>41</v>
      </c>
    </row>
    <row r="176" spans="2:16" x14ac:dyDescent="0.2">
      <c r="B176" s="3">
        <v>59</v>
      </c>
      <c r="C176" s="116">
        <v>1390.125</v>
      </c>
      <c r="D176" s="4"/>
      <c r="E176" s="4"/>
      <c r="F176" s="8" t="s">
        <v>23</v>
      </c>
      <c r="G176" s="4"/>
      <c r="H176" s="4"/>
      <c r="J176" s="3">
        <v>59</v>
      </c>
      <c r="K176" s="116">
        <v>1442.125</v>
      </c>
      <c r="L176" s="26"/>
      <c r="M176" s="4"/>
      <c r="N176" s="8" t="s">
        <v>23</v>
      </c>
      <c r="O176" s="4"/>
      <c r="P176" s="4"/>
    </row>
    <row r="177" spans="2:16" x14ac:dyDescent="0.2">
      <c r="B177" s="3">
        <v>60</v>
      </c>
      <c r="C177" s="116">
        <v>1390.375</v>
      </c>
      <c r="D177" s="4"/>
      <c r="E177" s="4"/>
      <c r="F177" s="8" t="s">
        <v>23</v>
      </c>
      <c r="G177" s="4"/>
      <c r="H177" s="4"/>
      <c r="J177" s="3">
        <v>60</v>
      </c>
      <c r="K177" s="116">
        <v>1442.375</v>
      </c>
      <c r="L177" s="27"/>
      <c r="M177" s="4"/>
      <c r="N177" s="8" t="s">
        <v>23</v>
      </c>
      <c r="O177" s="4"/>
      <c r="P177" s="120" t="s">
        <v>30</v>
      </c>
    </row>
    <row r="178" spans="2:16" x14ac:dyDescent="0.2">
      <c r="B178" s="3">
        <v>61</v>
      </c>
      <c r="C178" s="116">
        <v>1390.625</v>
      </c>
      <c r="D178" s="4"/>
      <c r="E178" s="4"/>
      <c r="F178" s="8" t="s">
        <v>23</v>
      </c>
      <c r="G178" s="4"/>
      <c r="H178" s="4"/>
      <c r="J178" s="3">
        <v>61</v>
      </c>
      <c r="K178" s="116">
        <v>1442.625</v>
      </c>
      <c r="L178" s="26"/>
      <c r="M178" s="4"/>
      <c r="N178" s="8" t="s">
        <v>23</v>
      </c>
      <c r="O178" s="4"/>
      <c r="P178" s="4"/>
    </row>
    <row r="179" spans="2:16" x14ac:dyDescent="0.2">
      <c r="B179" s="3">
        <v>62</v>
      </c>
      <c r="C179" s="116">
        <v>1390.875</v>
      </c>
      <c r="D179" s="4"/>
      <c r="E179" s="4"/>
      <c r="F179" s="8" t="s">
        <v>23</v>
      </c>
      <c r="G179" s="4"/>
      <c r="H179" s="4"/>
      <c r="J179" s="3">
        <v>62</v>
      </c>
      <c r="K179" s="116">
        <v>1442.875</v>
      </c>
      <c r="L179" s="27"/>
      <c r="M179" s="4"/>
      <c r="N179" s="8" t="s">
        <v>23</v>
      </c>
      <c r="O179" s="4"/>
      <c r="P179" s="120" t="s">
        <v>77</v>
      </c>
    </row>
    <row r="180" spans="2:16" x14ac:dyDescent="0.2">
      <c r="B180" s="3">
        <v>63</v>
      </c>
      <c r="C180" s="116">
        <v>1391.125</v>
      </c>
      <c r="D180" s="4"/>
      <c r="E180" s="4"/>
      <c r="F180" s="8" t="s">
        <v>23</v>
      </c>
      <c r="G180" s="4"/>
      <c r="H180" s="4"/>
      <c r="J180" s="3">
        <v>63</v>
      </c>
      <c r="K180" s="116">
        <v>1443.125</v>
      </c>
      <c r="L180" s="26"/>
      <c r="M180" s="4"/>
      <c r="N180" s="8" t="s">
        <v>23</v>
      </c>
      <c r="O180" s="4"/>
      <c r="P180" s="4"/>
    </row>
    <row r="181" spans="2:16" x14ac:dyDescent="0.2">
      <c r="B181" s="3">
        <v>64</v>
      </c>
      <c r="C181" s="116">
        <v>1391.375</v>
      </c>
      <c r="D181" s="4"/>
      <c r="E181" s="4"/>
      <c r="F181" s="8" t="s">
        <v>23</v>
      </c>
      <c r="G181" s="4"/>
      <c r="H181" s="4"/>
      <c r="J181" s="3">
        <v>64</v>
      </c>
      <c r="K181" s="116">
        <v>1443.375</v>
      </c>
      <c r="L181" s="26"/>
      <c r="M181" s="4"/>
      <c r="N181" s="8" t="s">
        <v>23</v>
      </c>
      <c r="O181" s="4"/>
      <c r="P181" s="4"/>
    </row>
    <row r="182" spans="2:16" x14ac:dyDescent="0.2">
      <c r="B182" s="3">
        <v>65</v>
      </c>
      <c r="C182" s="116">
        <v>1391.625</v>
      </c>
      <c r="D182" s="4"/>
      <c r="E182" s="4"/>
      <c r="F182" s="8" t="s">
        <v>23</v>
      </c>
      <c r="G182" s="4"/>
      <c r="H182" s="4"/>
      <c r="J182" s="3">
        <v>65</v>
      </c>
      <c r="K182" s="116">
        <v>1443.625</v>
      </c>
      <c r="L182" s="4"/>
      <c r="M182" s="26"/>
      <c r="N182" s="8" t="s">
        <v>23</v>
      </c>
      <c r="O182" s="4"/>
      <c r="P182" s="4"/>
    </row>
    <row r="183" spans="2:16" x14ac:dyDescent="0.2">
      <c r="B183" s="3">
        <v>66</v>
      </c>
      <c r="C183" s="116">
        <v>1391.875</v>
      </c>
      <c r="D183" s="4"/>
      <c r="E183" s="4"/>
      <c r="F183" s="8" t="s">
        <v>23</v>
      </c>
      <c r="G183" s="4"/>
      <c r="H183" s="4"/>
      <c r="J183" s="3">
        <v>66</v>
      </c>
      <c r="K183" s="116">
        <v>1443.875</v>
      </c>
      <c r="L183" s="4"/>
      <c r="M183" s="4"/>
      <c r="N183" s="8" t="s">
        <v>23</v>
      </c>
      <c r="O183" s="4"/>
      <c r="P183" s="4"/>
    </row>
    <row r="184" spans="2:16" x14ac:dyDescent="0.2">
      <c r="B184" s="3">
        <v>67</v>
      </c>
      <c r="C184" s="116">
        <v>1392.125</v>
      </c>
      <c r="D184" s="4"/>
      <c r="E184" s="4"/>
      <c r="F184" s="8" t="s">
        <v>23</v>
      </c>
      <c r="G184" s="4"/>
      <c r="H184" s="4"/>
      <c r="J184" s="3">
        <v>67</v>
      </c>
      <c r="K184" s="116">
        <v>1444.125</v>
      </c>
      <c r="L184" s="4"/>
      <c r="M184" s="4"/>
      <c r="N184" s="8" t="s">
        <v>23</v>
      </c>
      <c r="O184" s="4"/>
      <c r="P184" s="4"/>
    </row>
    <row r="185" spans="2:16" x14ac:dyDescent="0.2">
      <c r="B185" s="3">
        <v>68</v>
      </c>
      <c r="C185" s="116">
        <v>1392.375</v>
      </c>
      <c r="D185" s="4"/>
      <c r="E185" s="4"/>
      <c r="F185" s="8" t="s">
        <v>23</v>
      </c>
      <c r="G185" s="4"/>
      <c r="H185" s="4"/>
      <c r="J185" s="3">
        <v>68</v>
      </c>
      <c r="K185" s="116">
        <v>1444.375</v>
      </c>
      <c r="L185" s="4"/>
      <c r="M185" s="4"/>
      <c r="N185" s="8" t="s">
        <v>23</v>
      </c>
      <c r="O185" s="4"/>
      <c r="P185" s="4"/>
    </row>
    <row r="186" spans="2:16" x14ac:dyDescent="0.2">
      <c r="B186" s="3">
        <v>69</v>
      </c>
      <c r="C186" s="116">
        <v>1392.625</v>
      </c>
      <c r="D186" s="4"/>
      <c r="E186" s="4"/>
      <c r="F186" s="8" t="s">
        <v>23</v>
      </c>
      <c r="G186" s="4"/>
      <c r="H186" s="4"/>
      <c r="J186" s="3">
        <v>69</v>
      </c>
      <c r="K186" s="116">
        <v>1444.625</v>
      </c>
      <c r="L186" s="4"/>
      <c r="M186" s="4"/>
      <c r="N186" s="8" t="s">
        <v>23</v>
      </c>
      <c r="O186" s="4"/>
      <c r="P186" s="4"/>
    </row>
    <row r="187" spans="2:16" x14ac:dyDescent="0.2">
      <c r="B187" s="3">
        <v>70</v>
      </c>
      <c r="C187" s="116">
        <v>1392.875</v>
      </c>
      <c r="D187" s="4"/>
      <c r="E187" s="4"/>
      <c r="F187" s="8" t="s">
        <v>23</v>
      </c>
      <c r="G187" s="4"/>
      <c r="H187" s="4"/>
      <c r="J187" s="3">
        <v>70</v>
      </c>
      <c r="K187" s="116">
        <v>1444.875</v>
      </c>
      <c r="L187" s="4"/>
      <c r="M187" s="4"/>
      <c r="N187" s="8" t="s">
        <v>23</v>
      </c>
      <c r="O187" s="4"/>
      <c r="P187" s="4"/>
    </row>
    <row r="188" spans="2:16" x14ac:dyDescent="0.2">
      <c r="B188" s="3">
        <v>71</v>
      </c>
      <c r="C188" s="116">
        <v>1393.125</v>
      </c>
      <c r="D188" s="4"/>
      <c r="E188" s="4"/>
      <c r="F188" s="8" t="s">
        <v>23</v>
      </c>
      <c r="G188" s="4"/>
      <c r="H188" s="4"/>
      <c r="J188" s="3">
        <v>71</v>
      </c>
      <c r="K188" s="116">
        <v>1445.125</v>
      </c>
      <c r="L188" s="4"/>
      <c r="M188" s="4"/>
      <c r="N188" s="8" t="s">
        <v>23</v>
      </c>
      <c r="O188" s="4"/>
      <c r="P188" s="4"/>
    </row>
    <row r="189" spans="2:16" x14ac:dyDescent="0.2">
      <c r="B189" s="3">
        <v>72</v>
      </c>
      <c r="C189" s="116">
        <v>1393.375</v>
      </c>
      <c r="D189" s="4"/>
      <c r="E189" s="4"/>
      <c r="F189" s="8" t="s">
        <v>23</v>
      </c>
      <c r="G189" s="4"/>
      <c r="H189" s="4"/>
      <c r="J189" s="3">
        <v>72</v>
      </c>
      <c r="K189" s="116">
        <v>1445.375</v>
      </c>
      <c r="L189" s="4"/>
      <c r="M189" s="4"/>
      <c r="N189" s="8" t="s">
        <v>23</v>
      </c>
      <c r="O189" s="4"/>
      <c r="P189" s="4"/>
    </row>
    <row r="190" spans="2:16" x14ac:dyDescent="0.2">
      <c r="B190" s="3">
        <v>73</v>
      </c>
      <c r="C190" s="116">
        <v>1393.625</v>
      </c>
      <c r="D190" s="4"/>
      <c r="E190" s="4"/>
      <c r="F190" s="8" t="s">
        <v>23</v>
      </c>
      <c r="G190" s="4"/>
      <c r="H190" s="4"/>
      <c r="J190" s="3">
        <v>73</v>
      </c>
      <c r="K190" s="116">
        <v>1445.625</v>
      </c>
      <c r="L190" s="4"/>
      <c r="M190" s="4"/>
      <c r="N190" s="8" t="s">
        <v>23</v>
      </c>
      <c r="O190" s="4"/>
      <c r="P190" s="4"/>
    </row>
    <row r="191" spans="2:16" x14ac:dyDescent="0.2">
      <c r="B191" s="3">
        <v>74</v>
      </c>
      <c r="C191" s="116">
        <v>1393.875</v>
      </c>
      <c r="D191" s="4"/>
      <c r="E191" s="4"/>
      <c r="F191" s="8" t="s">
        <v>23</v>
      </c>
      <c r="G191" s="4"/>
      <c r="H191" s="4"/>
      <c r="J191" s="3">
        <v>74</v>
      </c>
      <c r="K191" s="116">
        <v>1445.875</v>
      </c>
      <c r="L191" s="4"/>
      <c r="M191" s="4"/>
      <c r="N191" s="8" t="s">
        <v>23</v>
      </c>
      <c r="O191" s="4"/>
      <c r="P191" s="4"/>
    </row>
    <row r="192" spans="2:16" x14ac:dyDescent="0.2">
      <c r="B192" s="3">
        <v>75</v>
      </c>
      <c r="C192" s="116">
        <v>1394.125</v>
      </c>
      <c r="D192" s="4"/>
      <c r="E192" s="4"/>
      <c r="F192" s="8" t="s">
        <v>23</v>
      </c>
      <c r="G192" s="4"/>
      <c r="H192" s="4"/>
      <c r="J192" s="3">
        <v>75</v>
      </c>
      <c r="K192" s="116">
        <v>1446.125</v>
      </c>
      <c r="L192" s="4"/>
      <c r="M192" s="4"/>
      <c r="N192" s="8" t="s">
        <v>23</v>
      </c>
      <c r="O192" s="4"/>
      <c r="P192" s="4"/>
    </row>
    <row r="193" spans="2:16" x14ac:dyDescent="0.2">
      <c r="B193" s="3">
        <v>76</v>
      </c>
      <c r="C193" s="116">
        <v>1394.375</v>
      </c>
      <c r="D193" s="4"/>
      <c r="E193" s="4"/>
      <c r="F193" s="8" t="s">
        <v>23</v>
      </c>
      <c r="G193" s="4"/>
      <c r="H193" s="4"/>
      <c r="J193" s="3">
        <v>76</v>
      </c>
      <c r="K193" s="116">
        <v>1446.375</v>
      </c>
      <c r="L193" s="4"/>
      <c r="M193" s="4"/>
      <c r="N193" s="8" t="s">
        <v>23</v>
      </c>
      <c r="O193" s="4"/>
      <c r="P193" s="4"/>
    </row>
    <row r="194" spans="2:16" x14ac:dyDescent="0.2">
      <c r="B194" s="3">
        <v>77</v>
      </c>
      <c r="C194" s="116">
        <v>1394.625</v>
      </c>
      <c r="D194" s="4"/>
      <c r="E194" s="4"/>
      <c r="F194" s="8" t="s">
        <v>23</v>
      </c>
      <c r="G194" s="4"/>
      <c r="H194" s="4"/>
      <c r="J194" s="3">
        <v>77</v>
      </c>
      <c r="K194" s="116">
        <v>1446.625</v>
      </c>
      <c r="L194" s="4"/>
      <c r="M194" s="4"/>
      <c r="N194" s="8" t="s">
        <v>23</v>
      </c>
      <c r="O194" s="4"/>
      <c r="P194" s="4"/>
    </row>
    <row r="195" spans="2:16" x14ac:dyDescent="0.2">
      <c r="B195" s="3">
        <v>78</v>
      </c>
      <c r="C195" s="116">
        <v>1394.875</v>
      </c>
      <c r="D195" s="4"/>
      <c r="E195" s="4"/>
      <c r="F195" s="8" t="s">
        <v>23</v>
      </c>
      <c r="G195" s="4"/>
      <c r="H195" s="4"/>
      <c r="J195" s="3">
        <v>78</v>
      </c>
      <c r="K195" s="116">
        <v>1446.875</v>
      </c>
      <c r="L195" s="4"/>
      <c r="M195" s="4"/>
      <c r="N195" s="8" t="s">
        <v>23</v>
      </c>
      <c r="O195" s="4"/>
      <c r="P195" s="4"/>
    </row>
    <row r="196" spans="2:16" x14ac:dyDescent="0.2">
      <c r="B196" s="3">
        <v>79</v>
      </c>
      <c r="C196" s="116">
        <v>1395.125</v>
      </c>
      <c r="D196" s="4"/>
      <c r="E196" s="4"/>
      <c r="F196" s="8" t="s">
        <v>23</v>
      </c>
      <c r="G196" s="4"/>
      <c r="H196" s="4"/>
      <c r="J196" s="3">
        <v>79</v>
      </c>
      <c r="K196" s="116">
        <v>1447.125</v>
      </c>
      <c r="L196" s="4"/>
      <c r="M196" s="4"/>
      <c r="N196" s="8" t="s">
        <v>23</v>
      </c>
      <c r="O196" s="4"/>
      <c r="P196" s="4"/>
    </row>
    <row r="197" spans="2:16" x14ac:dyDescent="0.2">
      <c r="B197" s="3">
        <v>80</v>
      </c>
      <c r="C197" s="116">
        <v>1395.375</v>
      </c>
      <c r="D197" s="4"/>
      <c r="E197" s="4"/>
      <c r="F197" s="8" t="s">
        <v>23</v>
      </c>
      <c r="G197" s="4"/>
      <c r="H197" s="4"/>
      <c r="J197" s="3">
        <v>80</v>
      </c>
      <c r="K197" s="116">
        <v>1447.375</v>
      </c>
      <c r="L197" s="4"/>
      <c r="M197" s="4"/>
      <c r="N197" s="8" t="s">
        <v>23</v>
      </c>
      <c r="O197" s="4"/>
      <c r="P197" s="4"/>
    </row>
    <row r="198" spans="2:16" x14ac:dyDescent="0.2">
      <c r="B198" s="3">
        <v>81</v>
      </c>
      <c r="C198" s="116">
        <v>1395.625</v>
      </c>
      <c r="D198" s="4"/>
      <c r="E198" s="4"/>
      <c r="F198" s="8" t="s">
        <v>23</v>
      </c>
      <c r="G198" s="4"/>
      <c r="H198" s="4"/>
      <c r="J198" s="3">
        <v>81</v>
      </c>
      <c r="K198" s="116">
        <v>1447.625</v>
      </c>
      <c r="L198" s="4"/>
      <c r="M198" s="4"/>
      <c r="N198" s="8" t="s">
        <v>23</v>
      </c>
      <c r="O198" s="4"/>
      <c r="P198" s="4"/>
    </row>
    <row r="199" spans="2:16" x14ac:dyDescent="0.2">
      <c r="B199" s="3">
        <v>82</v>
      </c>
      <c r="C199" s="116">
        <v>1395.875</v>
      </c>
      <c r="D199" s="4"/>
      <c r="E199" s="4"/>
      <c r="F199" s="8" t="s">
        <v>23</v>
      </c>
      <c r="G199" s="4"/>
      <c r="H199" s="4"/>
      <c r="J199" s="3">
        <v>82</v>
      </c>
      <c r="K199" s="116">
        <v>1447.875</v>
      </c>
      <c r="L199" s="4"/>
      <c r="M199" s="4"/>
      <c r="N199" s="8" t="s">
        <v>23</v>
      </c>
      <c r="O199" s="4"/>
      <c r="P199" s="4"/>
    </row>
    <row r="200" spans="2:16" x14ac:dyDescent="0.2">
      <c r="B200" s="3">
        <v>83</v>
      </c>
      <c r="C200" s="116">
        <v>1396.125</v>
      </c>
      <c r="D200" s="4"/>
      <c r="E200" s="4"/>
      <c r="F200" s="8" t="s">
        <v>23</v>
      </c>
      <c r="G200" s="4"/>
      <c r="H200" s="4"/>
      <c r="J200" s="3">
        <v>83</v>
      </c>
      <c r="K200" s="116">
        <v>1448.125</v>
      </c>
      <c r="L200" s="4"/>
      <c r="M200" s="4"/>
      <c r="N200" s="8" t="s">
        <v>23</v>
      </c>
      <c r="O200" s="4"/>
      <c r="P200" s="4"/>
    </row>
    <row r="201" spans="2:16" x14ac:dyDescent="0.2">
      <c r="B201" s="3">
        <v>84</v>
      </c>
      <c r="C201" s="116">
        <v>1396.375</v>
      </c>
      <c r="D201" s="4"/>
      <c r="E201" s="4"/>
      <c r="F201" s="8" t="s">
        <v>23</v>
      </c>
      <c r="G201" s="4"/>
      <c r="H201" s="4"/>
      <c r="J201" s="3">
        <v>84</v>
      </c>
      <c r="K201" s="116">
        <v>1448.375</v>
      </c>
      <c r="L201" s="4"/>
      <c r="M201" s="4"/>
      <c r="N201" s="8" t="s">
        <v>23</v>
      </c>
      <c r="O201" s="4"/>
      <c r="P201" s="4"/>
    </row>
    <row r="202" spans="2:16" x14ac:dyDescent="0.2">
      <c r="B202" s="3">
        <v>85</v>
      </c>
      <c r="C202" s="116">
        <v>1396.625</v>
      </c>
      <c r="D202" s="4"/>
      <c r="E202" s="4"/>
      <c r="F202" s="8" t="s">
        <v>23</v>
      </c>
      <c r="G202" s="4"/>
      <c r="H202" s="4"/>
      <c r="J202" s="3">
        <v>85</v>
      </c>
      <c r="K202" s="116">
        <v>1448.625</v>
      </c>
      <c r="L202" s="4"/>
      <c r="M202" s="4"/>
      <c r="N202" s="8" t="s">
        <v>23</v>
      </c>
      <c r="O202" s="4"/>
      <c r="P202" s="4"/>
    </row>
    <row r="203" spans="2:16" x14ac:dyDescent="0.2">
      <c r="B203" s="3">
        <v>86</v>
      </c>
      <c r="C203" s="116">
        <v>1396.875</v>
      </c>
      <c r="D203" s="4"/>
      <c r="E203" s="4"/>
      <c r="F203" s="8" t="s">
        <v>23</v>
      </c>
      <c r="G203" s="4"/>
      <c r="H203" s="4"/>
      <c r="J203" s="3">
        <v>86</v>
      </c>
      <c r="K203" s="116">
        <v>1448.875</v>
      </c>
      <c r="L203" s="4"/>
      <c r="M203" s="4"/>
      <c r="N203" s="8" t="s">
        <v>23</v>
      </c>
      <c r="O203" s="4"/>
      <c r="P203" s="4"/>
    </row>
    <row r="204" spans="2:16" x14ac:dyDescent="0.2">
      <c r="B204" s="3">
        <v>87</v>
      </c>
      <c r="C204" s="116">
        <v>1397.125</v>
      </c>
      <c r="D204" s="4"/>
      <c r="E204" s="4"/>
      <c r="F204" s="8" t="s">
        <v>23</v>
      </c>
      <c r="G204" s="4"/>
      <c r="H204" s="4"/>
      <c r="J204" s="3">
        <v>87</v>
      </c>
      <c r="K204" s="116">
        <v>1449.125</v>
      </c>
      <c r="L204" s="4"/>
      <c r="M204" s="4"/>
      <c r="N204" s="8" t="s">
        <v>23</v>
      </c>
      <c r="O204" s="4"/>
      <c r="P204" s="4"/>
    </row>
    <row r="205" spans="2:16" x14ac:dyDescent="0.2">
      <c r="B205" s="3">
        <v>88</v>
      </c>
      <c r="C205" s="116">
        <v>1397.375</v>
      </c>
      <c r="D205" s="4"/>
      <c r="E205" s="4"/>
      <c r="F205" s="8" t="s">
        <v>23</v>
      </c>
      <c r="G205" s="4"/>
      <c r="H205" s="4"/>
      <c r="J205" s="3">
        <v>88</v>
      </c>
      <c r="K205" s="116">
        <v>1449.375</v>
      </c>
      <c r="L205" s="4"/>
      <c r="M205" s="4"/>
      <c r="N205" s="8" t="s">
        <v>23</v>
      </c>
      <c r="O205" s="4"/>
      <c r="P205" s="4"/>
    </row>
    <row r="206" spans="2:16" x14ac:dyDescent="0.2">
      <c r="B206" s="3">
        <v>89</v>
      </c>
      <c r="C206" s="116">
        <v>1397.625</v>
      </c>
      <c r="D206" s="4"/>
      <c r="E206" s="4"/>
      <c r="F206" s="8" t="s">
        <v>23</v>
      </c>
      <c r="G206" s="4"/>
      <c r="H206" s="4"/>
      <c r="J206" s="3">
        <v>89</v>
      </c>
      <c r="K206" s="116">
        <v>1449.625</v>
      </c>
      <c r="L206" s="4"/>
      <c r="M206" s="4"/>
      <c r="N206" s="8" t="s">
        <v>23</v>
      </c>
      <c r="O206" s="4"/>
      <c r="P206" s="4"/>
    </row>
    <row r="207" spans="2:16" x14ac:dyDescent="0.2">
      <c r="B207" s="3">
        <v>90</v>
      </c>
      <c r="C207" s="116">
        <v>1397.875</v>
      </c>
      <c r="D207" s="4"/>
      <c r="E207" s="4"/>
      <c r="F207" s="8" t="s">
        <v>23</v>
      </c>
      <c r="G207" s="4"/>
      <c r="H207" s="4"/>
      <c r="J207" s="3">
        <v>90</v>
      </c>
      <c r="K207" s="116">
        <v>1449.875</v>
      </c>
      <c r="L207" s="4"/>
      <c r="M207" s="4"/>
      <c r="N207" s="8" t="s">
        <v>23</v>
      </c>
      <c r="O207" s="4"/>
      <c r="P207" s="4"/>
    </row>
    <row r="208" spans="2:16" x14ac:dyDescent="0.2">
      <c r="B208" s="3">
        <v>91</v>
      </c>
      <c r="C208" s="116">
        <v>1398.125</v>
      </c>
      <c r="D208" s="4"/>
      <c r="E208" s="4"/>
      <c r="F208" s="8" t="s">
        <v>23</v>
      </c>
      <c r="G208" s="4"/>
      <c r="H208" s="4"/>
      <c r="J208" s="3">
        <v>91</v>
      </c>
      <c r="K208" s="116">
        <v>1450.125</v>
      </c>
      <c r="L208" s="4"/>
      <c r="M208" s="4"/>
      <c r="N208" s="8" t="s">
        <v>23</v>
      </c>
      <c r="O208" s="4"/>
      <c r="P208" s="4"/>
    </row>
    <row r="209" spans="2:16" x14ac:dyDescent="0.2">
      <c r="B209" s="3">
        <v>92</v>
      </c>
      <c r="C209" s="116">
        <v>1398.375</v>
      </c>
      <c r="D209" s="4"/>
      <c r="E209" s="4"/>
      <c r="F209" s="8" t="s">
        <v>23</v>
      </c>
      <c r="G209" s="4"/>
      <c r="H209" s="4"/>
      <c r="J209" s="3">
        <v>92</v>
      </c>
      <c r="K209" s="116">
        <v>1450.375</v>
      </c>
      <c r="L209" s="4"/>
      <c r="M209" s="4"/>
      <c r="N209" s="8" t="s">
        <v>23</v>
      </c>
      <c r="O209" s="4"/>
      <c r="P209" s="4"/>
    </row>
    <row r="210" spans="2:16" x14ac:dyDescent="0.2">
      <c r="B210" s="3">
        <v>93</v>
      </c>
      <c r="C210" s="116">
        <v>1398.625</v>
      </c>
      <c r="D210" s="4"/>
      <c r="E210" s="4"/>
      <c r="F210" s="8" t="s">
        <v>23</v>
      </c>
      <c r="G210" s="4"/>
      <c r="H210" s="4"/>
      <c r="J210" s="3">
        <v>93</v>
      </c>
      <c r="K210" s="116">
        <v>1450.625</v>
      </c>
      <c r="L210" s="4"/>
      <c r="M210" s="4"/>
      <c r="N210" s="8" t="s">
        <v>23</v>
      </c>
      <c r="O210" s="4"/>
      <c r="P210" s="4"/>
    </row>
    <row r="211" spans="2:16" x14ac:dyDescent="0.2">
      <c r="B211" s="3">
        <v>94</v>
      </c>
      <c r="C211" s="116">
        <v>1398.875</v>
      </c>
      <c r="D211" s="4"/>
      <c r="E211" s="4"/>
      <c r="F211" s="8" t="s">
        <v>23</v>
      </c>
      <c r="G211" s="4"/>
      <c r="H211" s="4"/>
      <c r="J211" s="3">
        <v>94</v>
      </c>
      <c r="K211" s="116">
        <v>1450.875</v>
      </c>
      <c r="L211" s="4"/>
      <c r="M211" s="4"/>
      <c r="N211" s="8" t="s">
        <v>23</v>
      </c>
      <c r="O211" s="4"/>
      <c r="P211" s="4"/>
    </row>
    <row r="212" spans="2:16" x14ac:dyDescent="0.2">
      <c r="B212" s="3">
        <v>95</v>
      </c>
      <c r="C212" s="116">
        <v>1399.125</v>
      </c>
      <c r="D212" s="4"/>
      <c r="E212" s="4"/>
      <c r="F212" s="8" t="s">
        <v>23</v>
      </c>
      <c r="G212" s="4"/>
      <c r="H212" s="4"/>
      <c r="J212" s="3">
        <v>95</v>
      </c>
      <c r="K212" s="116">
        <v>1451.125</v>
      </c>
      <c r="L212" s="4"/>
      <c r="M212" s="4"/>
      <c r="N212" s="8" t="s">
        <v>23</v>
      </c>
      <c r="O212" s="4"/>
      <c r="P212" s="4"/>
    </row>
    <row r="213" spans="2:16" x14ac:dyDescent="0.2">
      <c r="B213" s="3">
        <v>96</v>
      </c>
      <c r="C213" s="116">
        <v>1399.375</v>
      </c>
      <c r="D213" s="4"/>
      <c r="E213" s="4"/>
      <c r="F213" s="8" t="s">
        <v>23</v>
      </c>
      <c r="G213" s="4"/>
      <c r="H213" s="4"/>
      <c r="J213" s="3">
        <v>96</v>
      </c>
      <c r="K213" s="116">
        <v>1451.375</v>
      </c>
      <c r="L213" s="4"/>
      <c r="M213" s="4"/>
      <c r="N213" s="8" t="s">
        <v>23</v>
      </c>
      <c r="O213" s="4"/>
      <c r="P213" s="4"/>
    </row>
  </sheetData>
  <mergeCells count="14">
    <mergeCell ref="E115:F115"/>
    <mergeCell ref="G115:H115"/>
    <mergeCell ref="J115:K115"/>
    <mergeCell ref="E6:L6"/>
    <mergeCell ref="E7:L7"/>
    <mergeCell ref="E8:L8"/>
    <mergeCell ref="E9:F9"/>
    <mergeCell ref="G9:H9"/>
    <mergeCell ref="J9:K9"/>
    <mergeCell ref="A6:A7"/>
    <mergeCell ref="A111:A112"/>
    <mergeCell ref="E112:L112"/>
    <mergeCell ref="E113:L113"/>
    <mergeCell ref="E114:L114"/>
  </mergeCells>
  <pageMargins left="0.25" right="0.3" top="0.51" bottom="1" header="0.28000000000000003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250"/>
  <sheetViews>
    <sheetView topLeftCell="E1" workbookViewId="0">
      <selection activeCell="L16" sqref="L16"/>
    </sheetView>
  </sheetViews>
  <sheetFormatPr defaultRowHeight="12.75" x14ac:dyDescent="0.2"/>
  <cols>
    <col min="3" max="3" width="24.140625" customWidth="1"/>
    <col min="8" max="8" width="28.85546875" customWidth="1"/>
    <col min="10" max="10" width="11.28515625" customWidth="1"/>
    <col min="11" max="11" width="22.7109375" customWidth="1"/>
    <col min="15" max="15" width="15.85546875" customWidth="1"/>
    <col min="16" max="16" width="28" customWidth="1"/>
    <col min="17" max="17" width="11.28515625" customWidth="1"/>
    <col min="18" max="18" width="37.85546875" customWidth="1"/>
    <col min="19" max="19" width="15.5703125" customWidth="1"/>
  </cols>
  <sheetData>
    <row r="4" spans="2:16" ht="15.75" x14ac:dyDescent="0.25">
      <c r="B4" s="67"/>
      <c r="C4" s="68"/>
      <c r="D4" s="69"/>
      <c r="E4" s="67"/>
      <c r="F4" s="67"/>
      <c r="G4" s="67"/>
      <c r="H4" s="67"/>
      <c r="I4" s="67"/>
      <c r="J4" s="67"/>
      <c r="K4" s="67"/>
      <c r="L4" s="70"/>
      <c r="M4" s="67"/>
      <c r="N4" s="67"/>
      <c r="O4" s="67"/>
      <c r="P4" s="67"/>
    </row>
    <row r="5" spans="2:16" ht="30" x14ac:dyDescent="0.4">
      <c r="B5" s="67"/>
      <c r="C5" s="67"/>
      <c r="D5" s="69"/>
      <c r="E5" s="211" t="s">
        <v>32</v>
      </c>
      <c r="F5" s="212"/>
      <c r="G5" s="212"/>
      <c r="H5" s="212"/>
      <c r="I5" s="212"/>
      <c r="J5" s="212"/>
      <c r="K5" s="212"/>
      <c r="L5" s="213"/>
      <c r="M5" s="67"/>
      <c r="N5" s="67"/>
      <c r="O5" s="67"/>
      <c r="P5" s="67"/>
    </row>
    <row r="6" spans="2:16" ht="15.75" x14ac:dyDescent="0.25">
      <c r="B6" s="67"/>
      <c r="C6" s="67"/>
      <c r="D6" s="69"/>
      <c r="E6" s="214" t="s">
        <v>33</v>
      </c>
      <c r="F6" s="215"/>
      <c r="G6" s="215"/>
      <c r="H6" s="215"/>
      <c r="I6" s="215"/>
      <c r="J6" s="215"/>
      <c r="K6" s="215"/>
      <c r="L6" s="216"/>
      <c r="M6" s="67"/>
      <c r="N6" s="67"/>
      <c r="O6" s="67"/>
      <c r="P6" s="67"/>
    </row>
    <row r="7" spans="2:16" ht="15" x14ac:dyDescent="0.25">
      <c r="B7" s="71"/>
      <c r="C7" s="71"/>
      <c r="D7" s="71"/>
      <c r="E7" s="217" t="s">
        <v>85</v>
      </c>
      <c r="F7" s="218"/>
      <c r="G7" s="218"/>
      <c r="H7" s="218"/>
      <c r="I7" s="218"/>
      <c r="J7" s="218"/>
      <c r="K7" s="218"/>
      <c r="L7" s="219"/>
      <c r="M7" s="67"/>
      <c r="N7" s="67"/>
      <c r="O7" s="67"/>
      <c r="P7" s="67"/>
    </row>
    <row r="8" spans="2:16" x14ac:dyDescent="0.2">
      <c r="B8" s="67"/>
      <c r="C8" s="67"/>
      <c r="D8" s="72"/>
      <c r="E8" s="217" t="s">
        <v>75</v>
      </c>
      <c r="F8" s="220"/>
      <c r="G8" s="220" t="s">
        <v>98</v>
      </c>
      <c r="H8" s="220"/>
      <c r="I8" s="123"/>
      <c r="J8" s="220" t="s">
        <v>74</v>
      </c>
      <c r="K8" s="220"/>
      <c r="L8" s="75" t="s">
        <v>68</v>
      </c>
      <c r="M8" s="67"/>
      <c r="N8" s="67"/>
      <c r="O8" s="67"/>
      <c r="P8" s="67"/>
    </row>
    <row r="9" spans="2:16" ht="13.5" thickBot="1" x14ac:dyDescent="0.25">
      <c r="B9" s="101"/>
      <c r="C9" s="101"/>
      <c r="D9" s="127"/>
      <c r="E9" s="101"/>
      <c r="F9" s="101"/>
      <c r="G9" s="101"/>
      <c r="H9" s="101"/>
      <c r="I9" s="101"/>
      <c r="J9" s="101"/>
      <c r="K9" s="101"/>
      <c r="L9" s="127"/>
      <c r="M9" s="101"/>
      <c r="N9" s="101"/>
      <c r="O9" s="101"/>
      <c r="P9" s="101"/>
    </row>
    <row r="10" spans="2:16" ht="15.75" x14ac:dyDescent="0.25">
      <c r="B10" s="221" t="s">
        <v>37</v>
      </c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3"/>
    </row>
    <row r="11" spans="2:16" ht="16.5" thickBot="1" x14ac:dyDescent="0.3">
      <c r="B11" s="224" t="s">
        <v>110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6"/>
    </row>
    <row r="12" spans="2:16" ht="13.5" thickBot="1" x14ac:dyDescent="0.25">
      <c r="B12" s="91" t="s">
        <v>0</v>
      </c>
      <c r="C12" s="91" t="s">
        <v>5</v>
      </c>
      <c r="D12" s="90" t="s">
        <v>1</v>
      </c>
      <c r="E12" s="90" t="s">
        <v>2</v>
      </c>
      <c r="F12" s="90" t="s">
        <v>3</v>
      </c>
      <c r="G12" s="90" t="s">
        <v>4</v>
      </c>
      <c r="H12" s="90" t="s">
        <v>29</v>
      </c>
      <c r="J12" s="91" t="s">
        <v>0</v>
      </c>
      <c r="K12" s="91" t="s">
        <v>6</v>
      </c>
      <c r="L12" s="90" t="s">
        <v>1</v>
      </c>
      <c r="M12" s="90" t="s">
        <v>2</v>
      </c>
      <c r="N12" s="90" t="s">
        <v>3</v>
      </c>
      <c r="O12" s="90" t="s">
        <v>4</v>
      </c>
      <c r="P12" s="90" t="s">
        <v>29</v>
      </c>
    </row>
    <row r="13" spans="2:16" x14ac:dyDescent="0.2">
      <c r="B13" s="78">
        <v>1</v>
      </c>
      <c r="C13" s="135">
        <f>2155-130.5+14</f>
        <v>2038.5</v>
      </c>
      <c r="D13" s="27"/>
      <c r="E13" s="4"/>
      <c r="F13" s="8" t="s">
        <v>23</v>
      </c>
      <c r="G13" s="4"/>
      <c r="H13" s="130"/>
      <c r="I13" s="132" t="s">
        <v>103</v>
      </c>
      <c r="J13" s="134">
        <v>1</v>
      </c>
      <c r="K13" s="135">
        <f>2155+44.5+14</f>
        <v>2213.5</v>
      </c>
      <c r="L13" s="27"/>
      <c r="M13" s="4"/>
      <c r="N13" s="8" t="s">
        <v>23</v>
      </c>
      <c r="O13" s="4"/>
      <c r="P13" s="148" t="s">
        <v>111</v>
      </c>
    </row>
    <row r="14" spans="2:16" x14ac:dyDescent="0.2">
      <c r="B14" s="78">
        <v>2</v>
      </c>
      <c r="C14" s="135">
        <v>2052.5</v>
      </c>
      <c r="D14" s="4"/>
      <c r="E14" s="4"/>
      <c r="F14" s="8" t="s">
        <v>23</v>
      </c>
      <c r="G14" s="4"/>
      <c r="H14" s="130"/>
      <c r="I14" s="133" t="s">
        <v>103</v>
      </c>
      <c r="J14" s="134">
        <v>2</v>
      </c>
      <c r="K14" s="135">
        <v>2227.5</v>
      </c>
      <c r="L14" s="4"/>
      <c r="M14" s="4"/>
      <c r="N14" s="8" t="s">
        <v>23</v>
      </c>
      <c r="O14" s="4"/>
      <c r="P14" s="137" t="s">
        <v>112</v>
      </c>
    </row>
    <row r="15" spans="2:16" x14ac:dyDescent="0.2">
      <c r="B15" s="78">
        <v>3</v>
      </c>
      <c r="C15" s="135">
        <v>2066.5</v>
      </c>
      <c r="D15" s="4"/>
      <c r="E15" s="4"/>
      <c r="F15" s="8" t="s">
        <v>23</v>
      </c>
      <c r="G15" s="4"/>
      <c r="H15" s="130"/>
      <c r="I15" s="133" t="s">
        <v>103</v>
      </c>
      <c r="J15" s="134">
        <v>3</v>
      </c>
      <c r="K15" s="135">
        <v>2241.5</v>
      </c>
      <c r="L15" s="8"/>
      <c r="M15" s="4"/>
      <c r="N15" s="8" t="s">
        <v>23</v>
      </c>
      <c r="O15" s="4"/>
      <c r="P15" s="120"/>
    </row>
    <row r="16" spans="2:16" ht="33.75" customHeight="1" x14ac:dyDescent="0.2">
      <c r="B16" s="78">
        <v>4</v>
      </c>
      <c r="C16" s="135">
        <v>2080.5</v>
      </c>
      <c r="D16" s="4"/>
      <c r="E16" s="4"/>
      <c r="F16" s="8" t="s">
        <v>23</v>
      </c>
      <c r="G16" s="4"/>
      <c r="H16" s="131" t="s">
        <v>109</v>
      </c>
      <c r="I16" s="133" t="s">
        <v>103</v>
      </c>
      <c r="J16" s="134">
        <v>4</v>
      </c>
      <c r="K16" s="135">
        <v>2255.5</v>
      </c>
      <c r="L16" s="27"/>
      <c r="M16" s="4"/>
      <c r="N16" s="8" t="s">
        <v>23</v>
      </c>
      <c r="O16" s="4"/>
      <c r="P16" s="136" t="s">
        <v>131</v>
      </c>
    </row>
    <row r="17" spans="2:24" ht="13.5" thickBot="1" x14ac:dyDescent="0.25">
      <c r="B17" s="78">
        <v>5</v>
      </c>
      <c r="C17" s="135">
        <v>2094.5</v>
      </c>
      <c r="D17" s="4"/>
      <c r="E17" s="4"/>
      <c r="F17" s="8" t="s">
        <v>23</v>
      </c>
      <c r="G17" s="4"/>
      <c r="H17" s="130"/>
      <c r="I17" s="133" t="s">
        <v>103</v>
      </c>
      <c r="J17" s="134">
        <v>5</v>
      </c>
      <c r="K17" s="135">
        <v>2269.5</v>
      </c>
      <c r="L17" s="8"/>
      <c r="M17" s="4"/>
      <c r="N17" s="8" t="s">
        <v>23</v>
      </c>
      <c r="O17" s="4"/>
      <c r="P17" s="4"/>
    </row>
    <row r="18" spans="2:24" ht="15.75" x14ac:dyDescent="0.25">
      <c r="B18" s="221" t="s">
        <v>36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3"/>
    </row>
    <row r="19" spans="2:24" ht="16.5" thickBot="1" x14ac:dyDescent="0.3">
      <c r="B19" s="224" t="s">
        <v>113</v>
      </c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6"/>
    </row>
    <row r="20" spans="2:24" x14ac:dyDescent="0.2">
      <c r="B20" s="138" t="s">
        <v>0</v>
      </c>
      <c r="C20" s="138" t="s">
        <v>5</v>
      </c>
      <c r="D20" s="139" t="s">
        <v>1</v>
      </c>
      <c r="E20" s="139" t="s">
        <v>2</v>
      </c>
      <c r="F20" s="139" t="s">
        <v>3</v>
      </c>
      <c r="G20" s="139" t="s">
        <v>4</v>
      </c>
      <c r="H20" s="139" t="s">
        <v>29</v>
      </c>
      <c r="J20" s="138" t="s">
        <v>0</v>
      </c>
      <c r="K20" s="138" t="s">
        <v>6</v>
      </c>
      <c r="L20" s="139" t="s">
        <v>1</v>
      </c>
      <c r="M20" s="139" t="s">
        <v>2</v>
      </c>
      <c r="N20" s="139" t="s">
        <v>3</v>
      </c>
      <c r="O20" s="139" t="s">
        <v>4</v>
      </c>
      <c r="P20" s="139" t="s">
        <v>29</v>
      </c>
    </row>
    <row r="21" spans="2:24" ht="25.5" x14ac:dyDescent="0.2">
      <c r="B21" s="78">
        <v>1</v>
      </c>
      <c r="C21" s="135">
        <f>2155-127+7</f>
        <v>2035</v>
      </c>
      <c r="D21" s="27"/>
      <c r="E21" s="4"/>
      <c r="F21" s="8"/>
      <c r="G21" s="4"/>
      <c r="H21" s="4"/>
      <c r="I21" s="129" t="s">
        <v>103</v>
      </c>
      <c r="J21" s="78">
        <v>1</v>
      </c>
      <c r="K21" s="135">
        <f>2155+48+7</f>
        <v>2210</v>
      </c>
      <c r="L21" s="27"/>
      <c r="M21" s="4"/>
      <c r="N21" s="8"/>
      <c r="O21" s="4"/>
      <c r="P21" s="79" t="s">
        <v>104</v>
      </c>
    </row>
    <row r="22" spans="2:24" ht="25.5" x14ac:dyDescent="0.2">
      <c r="B22" s="78">
        <v>2</v>
      </c>
      <c r="C22" s="135">
        <v>2042</v>
      </c>
      <c r="D22" s="4"/>
      <c r="E22" s="4"/>
      <c r="F22" s="8"/>
      <c r="G22" s="4"/>
      <c r="H22" s="4"/>
      <c r="I22" s="129" t="s">
        <v>103</v>
      </c>
      <c r="J22" s="78">
        <v>2</v>
      </c>
      <c r="K22" s="135">
        <v>2217</v>
      </c>
      <c r="L22" s="4"/>
      <c r="M22" s="4"/>
      <c r="N22" s="8"/>
      <c r="O22" s="4"/>
      <c r="P22" s="79" t="s">
        <v>114</v>
      </c>
    </row>
    <row r="23" spans="2:24" ht="108.75" customHeight="1" x14ac:dyDescent="0.2">
      <c r="B23" s="78">
        <v>3</v>
      </c>
      <c r="C23" s="135">
        <v>2049</v>
      </c>
      <c r="D23" s="4"/>
      <c r="E23" s="4"/>
      <c r="F23" s="8"/>
      <c r="G23" s="4"/>
      <c r="H23" s="4"/>
      <c r="I23" s="129" t="s">
        <v>103</v>
      </c>
      <c r="J23" s="78">
        <v>3</v>
      </c>
      <c r="K23" s="135">
        <v>2224</v>
      </c>
      <c r="L23" s="8"/>
      <c r="M23" s="4"/>
      <c r="N23" s="8"/>
      <c r="O23" s="4"/>
      <c r="P23" s="149" t="s">
        <v>120</v>
      </c>
    </row>
    <row r="24" spans="2:24" x14ac:dyDescent="0.2">
      <c r="B24" s="78">
        <v>4</v>
      </c>
      <c r="C24" s="135">
        <v>2056</v>
      </c>
      <c r="D24" s="4"/>
      <c r="E24" s="4"/>
      <c r="F24" s="8"/>
      <c r="G24" s="4"/>
      <c r="H24" s="128"/>
      <c r="I24" s="129" t="s">
        <v>103</v>
      </c>
      <c r="J24" s="78">
        <v>4</v>
      </c>
      <c r="K24" s="135">
        <v>2231</v>
      </c>
      <c r="L24" s="27"/>
      <c r="M24" s="4"/>
      <c r="N24" s="8"/>
      <c r="O24" s="4"/>
      <c r="P24" s="136"/>
    </row>
    <row r="25" spans="2:24" ht="25.5" x14ac:dyDescent="0.2">
      <c r="B25" s="78">
        <v>5</v>
      </c>
      <c r="C25" s="135">
        <v>2063</v>
      </c>
      <c r="D25" s="4"/>
      <c r="E25" s="4"/>
      <c r="F25" s="8"/>
      <c r="G25" s="4"/>
      <c r="H25" s="4"/>
      <c r="I25" s="129" t="s">
        <v>103</v>
      </c>
      <c r="J25" s="78">
        <v>5</v>
      </c>
      <c r="K25" s="135">
        <v>2238</v>
      </c>
      <c r="L25" s="8"/>
      <c r="M25" s="4"/>
      <c r="N25" s="8"/>
      <c r="O25" s="4"/>
      <c r="P25" s="20" t="s">
        <v>105</v>
      </c>
    </row>
    <row r="26" spans="2:24" x14ac:dyDescent="0.2">
      <c r="B26" s="78">
        <v>6</v>
      </c>
      <c r="C26" s="135">
        <v>2070</v>
      </c>
      <c r="D26" s="4"/>
      <c r="E26" s="4"/>
      <c r="F26" s="8"/>
      <c r="G26" s="4"/>
      <c r="H26" s="140" t="s">
        <v>106</v>
      </c>
      <c r="I26" s="129" t="s">
        <v>103</v>
      </c>
      <c r="J26" s="78">
        <v>6</v>
      </c>
      <c r="K26" s="135">
        <v>2245</v>
      </c>
      <c r="L26" s="8"/>
      <c r="M26" s="4"/>
      <c r="N26" s="8"/>
      <c r="O26" s="4"/>
      <c r="P26" s="4"/>
    </row>
    <row r="27" spans="2:24" x14ac:dyDescent="0.2">
      <c r="B27" s="78">
        <v>7</v>
      </c>
      <c r="C27" s="135">
        <v>2077</v>
      </c>
      <c r="D27" s="4"/>
      <c r="E27" s="4"/>
      <c r="F27" s="8"/>
      <c r="G27" s="4"/>
      <c r="H27" s="4"/>
      <c r="I27" s="129" t="s">
        <v>103</v>
      </c>
      <c r="J27" s="78">
        <v>7</v>
      </c>
      <c r="K27" s="135">
        <v>2252</v>
      </c>
      <c r="L27" s="8"/>
      <c r="M27" s="4"/>
      <c r="N27" s="8"/>
      <c r="O27" s="4"/>
      <c r="P27" s="4"/>
    </row>
    <row r="28" spans="2:24" ht="13.5" customHeight="1" x14ac:dyDescent="0.2">
      <c r="B28" s="78">
        <v>8</v>
      </c>
      <c r="C28" s="135">
        <v>2084</v>
      </c>
      <c r="D28" s="4"/>
      <c r="E28" s="4"/>
      <c r="F28" s="8"/>
      <c r="G28" s="4"/>
      <c r="H28" s="4"/>
      <c r="I28" s="129" t="s">
        <v>103</v>
      </c>
      <c r="J28" s="78">
        <v>8</v>
      </c>
      <c r="K28" s="135">
        <v>2259</v>
      </c>
      <c r="L28" s="8"/>
      <c r="M28" s="4"/>
      <c r="N28" s="8"/>
      <c r="O28" s="4"/>
      <c r="P28" s="4" t="s">
        <v>121</v>
      </c>
    </row>
    <row r="29" spans="2:24" ht="25.5" x14ac:dyDescent="0.2">
      <c r="B29" s="78">
        <v>9</v>
      </c>
      <c r="C29" s="135">
        <v>2091</v>
      </c>
      <c r="D29" s="4"/>
      <c r="E29" s="4"/>
      <c r="F29" s="8"/>
      <c r="G29" s="4"/>
      <c r="H29" s="4"/>
      <c r="I29" s="129" t="s">
        <v>103</v>
      </c>
      <c r="J29" s="78">
        <v>9</v>
      </c>
      <c r="K29" s="135">
        <v>2266</v>
      </c>
      <c r="L29" s="8"/>
      <c r="M29" s="4"/>
      <c r="N29" s="8"/>
      <c r="O29" s="4"/>
      <c r="P29" s="79" t="s">
        <v>122</v>
      </c>
    </row>
    <row r="30" spans="2:24" x14ac:dyDescent="0.2">
      <c r="B30" s="135">
        <v>10</v>
      </c>
      <c r="C30" s="135">
        <v>2098</v>
      </c>
      <c r="D30" s="129"/>
      <c r="E30" s="129"/>
      <c r="F30" s="129"/>
      <c r="G30" s="129"/>
      <c r="H30" s="129"/>
      <c r="I30" s="129" t="s">
        <v>103</v>
      </c>
      <c r="J30" s="135">
        <v>10</v>
      </c>
      <c r="K30" s="135">
        <v>2273</v>
      </c>
      <c r="L30" s="129"/>
      <c r="M30" s="129"/>
      <c r="N30" s="129"/>
      <c r="O30" s="129"/>
      <c r="P30" s="129"/>
      <c r="Q30" s="124"/>
      <c r="R30" s="124"/>
      <c r="S30" s="124"/>
      <c r="T30" s="124"/>
      <c r="U30" s="124"/>
      <c r="V30" s="124"/>
      <c r="W30" s="124"/>
      <c r="X30" s="124"/>
    </row>
    <row r="31" spans="2:24" ht="13.5" thickBot="1" x14ac:dyDescent="0.25">
      <c r="B31" s="135">
        <v>11</v>
      </c>
      <c r="C31" s="135">
        <v>2105</v>
      </c>
      <c r="D31" s="129"/>
      <c r="E31" s="129"/>
      <c r="F31" s="129"/>
      <c r="G31" s="129"/>
      <c r="H31" s="129"/>
      <c r="I31" s="129" t="s">
        <v>103</v>
      </c>
      <c r="J31" s="135">
        <v>11</v>
      </c>
      <c r="K31" s="135">
        <v>2280</v>
      </c>
      <c r="L31" s="129"/>
      <c r="M31" s="129"/>
      <c r="N31" s="129"/>
      <c r="O31" s="129"/>
      <c r="P31" s="129"/>
      <c r="Q31" s="124"/>
      <c r="R31" s="124"/>
      <c r="S31" s="124"/>
      <c r="T31" s="124"/>
      <c r="U31" s="124"/>
      <c r="V31" s="124"/>
      <c r="W31" s="124"/>
      <c r="X31" s="124"/>
    </row>
    <row r="32" spans="2:24" ht="13.5" customHeight="1" x14ac:dyDescent="0.25">
      <c r="B32" s="221" t="s">
        <v>48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3"/>
      <c r="Q32" s="124"/>
      <c r="R32" s="124"/>
      <c r="S32" s="124"/>
      <c r="T32" s="124"/>
      <c r="U32" s="124"/>
      <c r="V32" s="124"/>
      <c r="W32" s="124"/>
      <c r="X32" s="124"/>
    </row>
    <row r="33" spans="2:24" ht="13.5" customHeight="1" thickBot="1" x14ac:dyDescent="0.3">
      <c r="B33" s="224" t="s">
        <v>115</v>
      </c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6"/>
      <c r="Q33" s="124"/>
      <c r="R33" s="124"/>
      <c r="S33" s="124"/>
      <c r="T33" s="124"/>
      <c r="U33" s="124"/>
      <c r="V33" s="124"/>
      <c r="W33" s="124"/>
      <c r="X33" s="124"/>
    </row>
    <row r="34" spans="2:24" ht="13.5" customHeight="1" x14ac:dyDescent="0.2">
      <c r="B34" s="138" t="s">
        <v>0</v>
      </c>
      <c r="C34" s="138" t="s">
        <v>5</v>
      </c>
      <c r="D34" s="139" t="s">
        <v>1</v>
      </c>
      <c r="E34" s="139" t="s">
        <v>2</v>
      </c>
      <c r="F34" s="139" t="s">
        <v>3</v>
      </c>
      <c r="G34" s="139" t="s">
        <v>4</v>
      </c>
      <c r="H34" s="139" t="s">
        <v>29</v>
      </c>
      <c r="J34" s="138" t="s">
        <v>0</v>
      </c>
      <c r="K34" s="138" t="s">
        <v>6</v>
      </c>
      <c r="L34" s="139" t="s">
        <v>1</v>
      </c>
      <c r="M34" s="139" t="s">
        <v>2</v>
      </c>
      <c r="N34" s="139" t="s">
        <v>3</v>
      </c>
      <c r="O34" s="139" t="s">
        <v>4</v>
      </c>
      <c r="P34" s="139" t="s">
        <v>29</v>
      </c>
      <c r="Q34" s="124"/>
      <c r="R34" s="124"/>
      <c r="S34" s="124"/>
      <c r="T34" s="124"/>
      <c r="U34" s="124"/>
      <c r="V34" s="124"/>
      <c r="W34" s="124"/>
      <c r="X34" s="124"/>
    </row>
    <row r="35" spans="2:24" ht="25.5" customHeight="1" x14ac:dyDescent="0.2">
      <c r="B35" s="78">
        <v>1</v>
      </c>
      <c r="C35" s="135">
        <f>2155-128.75+3.5</f>
        <v>2029.75</v>
      </c>
      <c r="D35" s="27"/>
      <c r="E35" s="4"/>
      <c r="F35" s="8"/>
      <c r="G35" s="4"/>
      <c r="H35" s="4"/>
      <c r="I35" s="129" t="s">
        <v>103</v>
      </c>
      <c r="J35" s="78">
        <v>1</v>
      </c>
      <c r="K35" s="135">
        <f>2155+46.25+3.5</f>
        <v>2204.75</v>
      </c>
      <c r="L35" s="27"/>
      <c r="M35" s="4"/>
      <c r="N35" s="8"/>
      <c r="O35" s="4"/>
      <c r="P35" s="147" t="s">
        <v>119</v>
      </c>
      <c r="Q35" s="124"/>
      <c r="R35" s="124"/>
      <c r="S35" s="124"/>
      <c r="T35" s="124"/>
      <c r="U35" s="124"/>
      <c r="V35" s="124"/>
      <c r="W35" s="124"/>
      <c r="X35" s="124"/>
    </row>
    <row r="36" spans="2:24" ht="13.5" customHeight="1" x14ac:dyDescent="0.2">
      <c r="B36" s="78">
        <v>2</v>
      </c>
      <c r="C36" s="135">
        <v>2033.25</v>
      </c>
      <c r="D36" s="4"/>
      <c r="E36" s="4"/>
      <c r="F36" s="8"/>
      <c r="G36" s="4"/>
      <c r="H36" s="4"/>
      <c r="I36" s="129" t="s">
        <v>103</v>
      </c>
      <c r="J36" s="78">
        <v>2</v>
      </c>
      <c r="K36" s="135">
        <v>2208.25</v>
      </c>
      <c r="L36" s="4"/>
      <c r="M36" s="4"/>
      <c r="N36" s="8"/>
      <c r="O36" s="4"/>
      <c r="P36" s="79" t="s">
        <v>114</v>
      </c>
      <c r="Q36" s="124"/>
      <c r="R36" s="124"/>
      <c r="S36" s="124"/>
      <c r="T36" s="124"/>
      <c r="U36" s="124"/>
      <c r="V36" s="124"/>
      <c r="W36" s="124"/>
      <c r="X36" s="124"/>
    </row>
    <row r="37" spans="2:24" ht="13.5" customHeight="1" x14ac:dyDescent="0.2">
      <c r="B37" s="78">
        <v>3</v>
      </c>
      <c r="C37" s="135">
        <v>2036.75</v>
      </c>
      <c r="D37" s="4"/>
      <c r="E37" s="4"/>
      <c r="F37" s="8"/>
      <c r="G37" s="4"/>
      <c r="H37" s="4"/>
      <c r="I37" s="129" t="s">
        <v>103</v>
      </c>
      <c r="J37" s="78">
        <v>3</v>
      </c>
      <c r="K37" s="135">
        <v>2211.75</v>
      </c>
      <c r="L37" s="8"/>
      <c r="M37" s="4"/>
      <c r="N37" s="8"/>
      <c r="O37" s="4"/>
      <c r="P37" s="126"/>
      <c r="Q37" s="124"/>
      <c r="R37" s="124"/>
      <c r="S37" s="124"/>
      <c r="T37" s="124"/>
      <c r="U37" s="124"/>
      <c r="V37" s="124"/>
      <c r="W37" s="124"/>
      <c r="X37" s="124"/>
    </row>
    <row r="38" spans="2:24" ht="13.5" customHeight="1" x14ac:dyDescent="0.2">
      <c r="B38" s="78">
        <v>4</v>
      </c>
      <c r="C38" s="135">
        <v>2040.25</v>
      </c>
      <c r="D38" s="4"/>
      <c r="E38" s="4"/>
      <c r="F38" s="8"/>
      <c r="G38" s="4"/>
      <c r="H38" s="128"/>
      <c r="I38" s="129" t="s">
        <v>103</v>
      </c>
      <c r="J38" s="78">
        <v>4</v>
      </c>
      <c r="K38" s="135">
        <v>2215.25</v>
      </c>
      <c r="L38" s="27"/>
      <c r="M38" s="4"/>
      <c r="N38" s="8"/>
      <c r="O38" s="4"/>
      <c r="P38" s="136"/>
      <c r="Q38" s="124"/>
      <c r="R38" s="124"/>
      <c r="S38" s="124"/>
      <c r="T38" s="124"/>
      <c r="U38" s="124"/>
      <c r="V38" s="124"/>
      <c r="W38" s="124"/>
      <c r="X38" s="124"/>
    </row>
    <row r="39" spans="2:24" ht="13.5" customHeight="1" x14ac:dyDescent="0.2">
      <c r="B39" s="78">
        <v>5</v>
      </c>
      <c r="C39" s="135">
        <v>2043.75</v>
      </c>
      <c r="D39" s="4"/>
      <c r="E39" s="4"/>
      <c r="F39" s="8"/>
      <c r="G39" s="4"/>
      <c r="H39" s="4"/>
      <c r="I39" s="129" t="s">
        <v>103</v>
      </c>
      <c r="J39" s="78">
        <v>5</v>
      </c>
      <c r="K39" s="135">
        <v>2218.75</v>
      </c>
      <c r="L39" s="8"/>
      <c r="M39" s="4"/>
      <c r="N39" s="8"/>
      <c r="O39" s="4"/>
      <c r="P39" s="4"/>
      <c r="Q39" s="124"/>
      <c r="R39" s="124"/>
      <c r="S39" s="124"/>
      <c r="T39" s="124"/>
      <c r="U39" s="124"/>
      <c r="V39" s="124"/>
      <c r="W39" s="124"/>
      <c r="X39" s="124"/>
    </row>
    <row r="40" spans="2:24" ht="13.5" customHeight="1" x14ac:dyDescent="0.2">
      <c r="B40" s="78">
        <v>6</v>
      </c>
      <c r="C40" s="135">
        <v>2047.25</v>
      </c>
      <c r="D40" s="4"/>
      <c r="E40" s="4"/>
      <c r="F40" s="8"/>
      <c r="G40" s="4"/>
      <c r="H40" s="141"/>
      <c r="I40" s="129" t="s">
        <v>103</v>
      </c>
      <c r="J40" s="78">
        <v>6</v>
      </c>
      <c r="K40" s="135">
        <v>2222.25</v>
      </c>
      <c r="L40" s="8"/>
      <c r="M40" s="4"/>
      <c r="N40" s="8"/>
      <c r="O40" s="4"/>
      <c r="P40" s="4"/>
      <c r="Q40" s="124"/>
      <c r="R40" s="124"/>
      <c r="S40" s="124"/>
      <c r="T40" s="124"/>
      <c r="U40" s="124"/>
      <c r="V40" s="124"/>
      <c r="W40" s="124"/>
      <c r="X40" s="124"/>
    </row>
    <row r="41" spans="2:24" ht="13.5" customHeight="1" x14ac:dyDescent="0.2">
      <c r="B41" s="78">
        <v>7</v>
      </c>
      <c r="C41" s="135">
        <v>2050.75</v>
      </c>
      <c r="D41" s="4"/>
      <c r="E41" s="4"/>
      <c r="F41" s="8"/>
      <c r="G41" s="4"/>
      <c r="H41" s="4"/>
      <c r="I41" s="129" t="s">
        <v>103</v>
      </c>
      <c r="J41" s="78">
        <v>7</v>
      </c>
      <c r="K41" s="135">
        <v>2225.75</v>
      </c>
      <c r="L41" s="8"/>
      <c r="M41" s="4"/>
      <c r="N41" s="8"/>
      <c r="O41" s="4"/>
      <c r="P41" s="4"/>
      <c r="Q41" s="124"/>
      <c r="R41" s="124"/>
      <c r="S41" s="124"/>
      <c r="T41" s="124"/>
      <c r="U41" s="124"/>
      <c r="V41" s="124"/>
      <c r="W41" s="124"/>
      <c r="X41" s="124"/>
    </row>
    <row r="42" spans="2:24" ht="13.5" customHeight="1" x14ac:dyDescent="0.2">
      <c r="B42" s="78">
        <v>8</v>
      </c>
      <c r="C42" s="135">
        <v>2054.25</v>
      </c>
      <c r="D42" s="4"/>
      <c r="E42" s="4"/>
      <c r="F42" s="8"/>
      <c r="G42" s="4"/>
      <c r="H42" s="4"/>
      <c r="I42" s="129" t="s">
        <v>103</v>
      </c>
      <c r="J42" s="78">
        <v>8</v>
      </c>
      <c r="K42" s="135">
        <v>2229.25</v>
      </c>
      <c r="L42" s="8"/>
      <c r="M42" s="4"/>
      <c r="N42" s="8"/>
      <c r="O42" s="4"/>
      <c r="P42" s="4"/>
      <c r="Q42" s="124"/>
      <c r="R42" s="124"/>
      <c r="S42" s="124"/>
      <c r="T42" s="124"/>
      <c r="U42" s="124"/>
      <c r="V42" s="124"/>
      <c r="W42" s="124"/>
      <c r="X42" s="124"/>
    </row>
    <row r="43" spans="2:24" ht="13.5" customHeight="1" x14ac:dyDescent="0.2">
      <c r="B43" s="78">
        <v>9</v>
      </c>
      <c r="C43" s="135">
        <v>2057.75</v>
      </c>
      <c r="D43" s="4"/>
      <c r="E43" s="4"/>
      <c r="F43" s="8"/>
      <c r="G43" s="4"/>
      <c r="H43" s="4"/>
      <c r="I43" s="129" t="s">
        <v>103</v>
      </c>
      <c r="J43" s="78">
        <v>9</v>
      </c>
      <c r="K43" s="135">
        <v>2232.75</v>
      </c>
      <c r="L43" s="8"/>
      <c r="M43" s="4"/>
      <c r="N43" s="8"/>
      <c r="O43" s="4"/>
      <c r="P43" s="137"/>
      <c r="Q43" s="124"/>
      <c r="R43" s="124"/>
      <c r="S43" s="124"/>
      <c r="T43" s="124"/>
      <c r="U43" s="124"/>
      <c r="V43" s="124"/>
      <c r="W43" s="124"/>
      <c r="X43" s="124"/>
    </row>
    <row r="44" spans="2:24" ht="13.5" customHeight="1" x14ac:dyDescent="0.2">
      <c r="B44" s="135">
        <v>10</v>
      </c>
      <c r="C44" s="135">
        <v>2061.25</v>
      </c>
      <c r="D44" s="129"/>
      <c r="E44" s="129"/>
      <c r="F44" s="129"/>
      <c r="G44" s="129"/>
      <c r="H44" s="129"/>
      <c r="I44" s="129" t="s">
        <v>103</v>
      </c>
      <c r="J44" s="135">
        <v>10</v>
      </c>
      <c r="K44" s="135">
        <v>2236.25</v>
      </c>
      <c r="L44" s="129"/>
      <c r="M44" s="129"/>
      <c r="N44" s="129"/>
      <c r="O44" s="129"/>
      <c r="P44" s="129"/>
      <c r="Q44" s="124"/>
      <c r="R44" s="124"/>
      <c r="S44" s="124"/>
      <c r="T44" s="124"/>
      <c r="U44" s="124"/>
      <c r="V44" s="124"/>
      <c r="W44" s="124"/>
      <c r="X44" s="124"/>
    </row>
    <row r="45" spans="2:24" ht="13.5" customHeight="1" x14ac:dyDescent="0.2">
      <c r="B45" s="135">
        <v>11</v>
      </c>
      <c r="C45" s="135">
        <v>2064.75</v>
      </c>
      <c r="D45" s="129"/>
      <c r="E45" s="129"/>
      <c r="F45" s="129"/>
      <c r="G45" s="129"/>
      <c r="H45" s="129"/>
      <c r="I45" s="129" t="s">
        <v>103</v>
      </c>
      <c r="J45" s="135">
        <v>11</v>
      </c>
      <c r="K45" s="135">
        <v>2239.75</v>
      </c>
      <c r="L45" s="129"/>
      <c r="M45" s="129"/>
      <c r="N45" s="129"/>
      <c r="O45" s="129"/>
      <c r="P45" s="129"/>
      <c r="Q45" s="124"/>
      <c r="R45" s="124"/>
      <c r="S45" s="124"/>
      <c r="T45" s="124"/>
      <c r="U45" s="124"/>
      <c r="V45" s="124"/>
      <c r="W45" s="124"/>
      <c r="X45" s="124"/>
    </row>
    <row r="46" spans="2:24" ht="13.5" customHeight="1" x14ac:dyDescent="0.2">
      <c r="B46" s="135">
        <v>12</v>
      </c>
      <c r="C46" s="135">
        <v>2068.25</v>
      </c>
      <c r="D46" s="129"/>
      <c r="E46" s="129"/>
      <c r="F46" s="129"/>
      <c r="G46" s="129"/>
      <c r="H46" s="129"/>
      <c r="I46" s="129" t="s">
        <v>103</v>
      </c>
      <c r="J46" s="135">
        <v>12</v>
      </c>
      <c r="K46" s="135">
        <v>2243.25</v>
      </c>
      <c r="L46" s="129"/>
      <c r="M46" s="129"/>
      <c r="N46" s="129"/>
      <c r="O46" s="129"/>
      <c r="P46" s="129" t="s">
        <v>49</v>
      </c>
      <c r="Q46" s="124"/>
      <c r="R46" s="124"/>
      <c r="S46" s="124"/>
      <c r="T46" s="124"/>
      <c r="U46" s="124"/>
      <c r="V46" s="124"/>
      <c r="W46" s="124"/>
      <c r="X46" s="124"/>
    </row>
    <row r="47" spans="2:24" ht="13.5" customHeight="1" x14ac:dyDescent="0.2">
      <c r="B47" s="135">
        <v>13</v>
      </c>
      <c r="C47" s="135">
        <v>2071.75</v>
      </c>
      <c r="D47" s="129"/>
      <c r="E47" s="129"/>
      <c r="F47" s="129"/>
      <c r="G47" s="129"/>
      <c r="H47" s="129"/>
      <c r="I47" s="129" t="s">
        <v>103</v>
      </c>
      <c r="J47" s="135">
        <v>13</v>
      </c>
      <c r="K47" s="135">
        <v>2246.75</v>
      </c>
      <c r="L47" s="129"/>
      <c r="M47" s="129"/>
      <c r="N47" s="129"/>
      <c r="O47" s="129"/>
      <c r="P47" s="129"/>
      <c r="Q47" s="124"/>
      <c r="R47" s="124"/>
      <c r="S47" s="124"/>
      <c r="T47" s="124"/>
      <c r="U47" s="124"/>
      <c r="V47" s="124"/>
      <c r="W47" s="124"/>
      <c r="X47" s="124"/>
    </row>
    <row r="48" spans="2:24" ht="13.5" customHeight="1" x14ac:dyDescent="0.2">
      <c r="B48" s="135">
        <v>14</v>
      </c>
      <c r="C48" s="135">
        <v>2075.25</v>
      </c>
      <c r="D48" s="129"/>
      <c r="E48" s="129"/>
      <c r="F48" s="129"/>
      <c r="G48" s="129"/>
      <c r="H48" s="129"/>
      <c r="I48" s="129" t="s">
        <v>103</v>
      </c>
      <c r="J48" s="135">
        <v>14</v>
      </c>
      <c r="K48" s="135">
        <v>2250.25</v>
      </c>
      <c r="L48" s="129"/>
      <c r="M48" s="129"/>
      <c r="N48" s="129"/>
      <c r="O48" s="129"/>
      <c r="P48" s="129"/>
      <c r="Q48" s="124"/>
      <c r="R48" s="124"/>
      <c r="S48" s="124"/>
      <c r="T48" s="124"/>
      <c r="U48" s="124"/>
      <c r="V48" s="124"/>
      <c r="W48" s="124"/>
      <c r="X48" s="124"/>
    </row>
    <row r="49" spans="2:24" ht="13.5" customHeight="1" x14ac:dyDescent="0.2">
      <c r="B49" s="135">
        <v>15</v>
      </c>
      <c r="C49" s="135">
        <v>2078.75</v>
      </c>
      <c r="D49" s="129"/>
      <c r="E49" s="129"/>
      <c r="F49" s="129"/>
      <c r="G49" s="129"/>
      <c r="H49" s="129"/>
      <c r="I49" s="129" t="s">
        <v>103</v>
      </c>
      <c r="J49" s="135">
        <v>15</v>
      </c>
      <c r="K49" s="135">
        <v>2253.75</v>
      </c>
      <c r="L49" s="129"/>
      <c r="M49" s="129"/>
      <c r="N49" s="129"/>
      <c r="O49" s="129"/>
      <c r="P49" s="129"/>
      <c r="Q49" s="124"/>
      <c r="R49" s="124"/>
      <c r="S49" s="124"/>
      <c r="T49" s="124"/>
      <c r="U49" s="124"/>
      <c r="V49" s="124"/>
      <c r="W49" s="124"/>
      <c r="X49" s="124"/>
    </row>
    <row r="50" spans="2:24" ht="13.5" customHeight="1" x14ac:dyDescent="0.2">
      <c r="B50" s="135">
        <v>16</v>
      </c>
      <c r="C50" s="135">
        <v>2082.25</v>
      </c>
      <c r="D50" s="129"/>
      <c r="E50" s="129"/>
      <c r="F50" s="129"/>
      <c r="G50" s="129"/>
      <c r="H50" s="129"/>
      <c r="I50" s="129" t="s">
        <v>103</v>
      </c>
      <c r="J50" s="135">
        <v>16</v>
      </c>
      <c r="K50" s="135">
        <v>2257.25</v>
      </c>
      <c r="L50" s="129"/>
      <c r="M50" s="129"/>
      <c r="N50" s="129"/>
      <c r="O50" s="129"/>
      <c r="P50" s="129"/>
      <c r="Q50" s="124"/>
      <c r="R50" s="124"/>
      <c r="S50" s="124"/>
      <c r="T50" s="124"/>
      <c r="U50" s="124"/>
      <c r="V50" s="124"/>
      <c r="W50" s="124"/>
      <c r="X50" s="124"/>
    </row>
    <row r="51" spans="2:24" ht="13.5" customHeight="1" x14ac:dyDescent="0.2">
      <c r="B51" s="135">
        <v>17</v>
      </c>
      <c r="C51" s="135">
        <v>2085.75</v>
      </c>
      <c r="D51" s="129"/>
      <c r="E51" s="129"/>
      <c r="F51" s="129"/>
      <c r="G51" s="129"/>
      <c r="H51" s="129"/>
      <c r="I51" s="129" t="s">
        <v>103</v>
      </c>
      <c r="J51" s="135">
        <v>17</v>
      </c>
      <c r="K51" s="135">
        <v>2260.75</v>
      </c>
      <c r="L51" s="129"/>
      <c r="M51" s="129"/>
      <c r="N51" s="129"/>
      <c r="O51" s="129"/>
      <c r="P51" s="129" t="s">
        <v>49</v>
      </c>
      <c r="Q51" s="124"/>
      <c r="R51" s="124"/>
      <c r="S51" s="124"/>
      <c r="T51" s="124"/>
      <c r="U51" s="124"/>
      <c r="V51" s="124"/>
      <c r="W51" s="124"/>
      <c r="X51" s="124"/>
    </row>
    <row r="52" spans="2:24" ht="13.5" customHeight="1" x14ac:dyDescent="0.2">
      <c r="B52" s="135">
        <v>18</v>
      </c>
      <c r="C52" s="135">
        <v>2089.25</v>
      </c>
      <c r="D52" s="129"/>
      <c r="E52" s="129"/>
      <c r="F52" s="129"/>
      <c r="G52" s="129"/>
      <c r="H52" s="129"/>
      <c r="I52" s="129" t="s">
        <v>103</v>
      </c>
      <c r="J52" s="135">
        <v>18</v>
      </c>
      <c r="K52" s="135">
        <v>2264.25</v>
      </c>
      <c r="L52" s="129"/>
      <c r="M52" s="129"/>
      <c r="N52" s="129"/>
      <c r="O52" s="129"/>
      <c r="P52" s="129"/>
      <c r="Q52" s="124"/>
      <c r="R52" s="124"/>
      <c r="S52" s="124"/>
      <c r="T52" s="124"/>
      <c r="U52" s="124"/>
      <c r="V52" s="124"/>
      <c r="W52" s="124"/>
      <c r="X52" s="124"/>
    </row>
    <row r="53" spans="2:24" ht="13.5" customHeight="1" x14ac:dyDescent="0.2">
      <c r="B53" s="135">
        <v>19</v>
      </c>
      <c r="C53" s="135">
        <v>2092.75</v>
      </c>
      <c r="D53" s="129"/>
      <c r="E53" s="129"/>
      <c r="F53" s="129"/>
      <c r="G53" s="129"/>
      <c r="H53" s="129"/>
      <c r="I53" s="129" t="s">
        <v>103</v>
      </c>
      <c r="J53" s="135">
        <v>19</v>
      </c>
      <c r="K53" s="135">
        <v>2267.75</v>
      </c>
      <c r="L53" s="129"/>
      <c r="M53" s="129"/>
      <c r="N53" s="129"/>
      <c r="O53" s="129"/>
      <c r="P53" s="129"/>
      <c r="Q53" s="124"/>
      <c r="R53" s="124"/>
      <c r="S53" s="124"/>
      <c r="T53" s="124"/>
      <c r="U53" s="124"/>
      <c r="V53" s="124"/>
      <c r="W53" s="124"/>
      <c r="X53" s="124"/>
    </row>
    <row r="54" spans="2:24" ht="13.5" customHeight="1" x14ac:dyDescent="0.2">
      <c r="B54" s="135">
        <v>20</v>
      </c>
      <c r="C54" s="135">
        <v>2096.25</v>
      </c>
      <c r="D54" s="129"/>
      <c r="E54" s="129"/>
      <c r="F54" s="129"/>
      <c r="G54" s="129"/>
      <c r="H54" s="129"/>
      <c r="I54" s="129" t="s">
        <v>103</v>
      </c>
      <c r="J54" s="135">
        <v>20</v>
      </c>
      <c r="K54" s="135">
        <v>2271.25</v>
      </c>
      <c r="L54" s="129"/>
      <c r="M54" s="129"/>
      <c r="N54" s="129"/>
      <c r="O54" s="129"/>
      <c r="P54" s="129"/>
      <c r="Q54" s="124"/>
      <c r="R54" s="124"/>
      <c r="S54" s="124"/>
      <c r="T54" s="124"/>
      <c r="U54" s="124"/>
      <c r="V54" s="124"/>
      <c r="W54" s="124"/>
      <c r="X54" s="124"/>
    </row>
    <row r="55" spans="2:24" ht="13.5" customHeight="1" x14ac:dyDescent="0.2">
      <c r="B55" s="135">
        <v>21</v>
      </c>
      <c r="C55" s="135">
        <v>2099.75</v>
      </c>
      <c r="D55" s="129"/>
      <c r="E55" s="129"/>
      <c r="F55" s="129"/>
      <c r="G55" s="129"/>
      <c r="H55" s="129"/>
      <c r="I55" s="129" t="s">
        <v>103</v>
      </c>
      <c r="J55" s="135">
        <v>21</v>
      </c>
      <c r="K55" s="135">
        <v>2274.75</v>
      </c>
      <c r="L55" s="129"/>
      <c r="M55" s="129"/>
      <c r="N55" s="129"/>
      <c r="O55" s="129"/>
      <c r="P55" s="129"/>
      <c r="Q55" s="124"/>
      <c r="R55" s="124"/>
      <c r="S55" s="124"/>
      <c r="T55" s="124"/>
      <c r="U55" s="124"/>
      <c r="V55" s="124"/>
      <c r="W55" s="124"/>
      <c r="X55" s="124"/>
    </row>
    <row r="56" spans="2:24" ht="13.5" customHeight="1" x14ac:dyDescent="0.2">
      <c r="B56" s="135">
        <v>22</v>
      </c>
      <c r="C56" s="135">
        <v>2103.25</v>
      </c>
      <c r="D56" s="129"/>
      <c r="E56" s="129"/>
      <c r="F56" s="129"/>
      <c r="G56" s="129"/>
      <c r="H56" s="129"/>
      <c r="I56" s="129" t="s">
        <v>103</v>
      </c>
      <c r="J56" s="135">
        <v>22</v>
      </c>
      <c r="K56" s="135">
        <v>2278.25</v>
      </c>
      <c r="L56" s="129"/>
      <c r="M56" s="129"/>
      <c r="N56" s="129"/>
      <c r="O56" s="129"/>
      <c r="P56" s="129"/>
      <c r="Q56" s="124"/>
      <c r="R56" s="124"/>
      <c r="S56" s="124"/>
      <c r="T56" s="124"/>
      <c r="U56" s="124"/>
      <c r="V56" s="124"/>
      <c r="W56" s="124"/>
      <c r="X56" s="124"/>
    </row>
    <row r="57" spans="2:24" ht="13.5" customHeight="1" thickBot="1" x14ac:dyDescent="0.25">
      <c r="B57" s="135">
        <v>23</v>
      </c>
      <c r="C57" s="135">
        <v>2106.75</v>
      </c>
      <c r="D57" s="129"/>
      <c r="E57" s="129"/>
      <c r="F57" s="129"/>
      <c r="G57" s="129"/>
      <c r="H57" s="129"/>
      <c r="I57" s="129" t="s">
        <v>103</v>
      </c>
      <c r="J57" s="135">
        <v>23</v>
      </c>
      <c r="K57" s="135">
        <v>2281.75</v>
      </c>
      <c r="L57" s="129"/>
      <c r="M57" s="129"/>
      <c r="N57" s="129"/>
      <c r="O57" s="129"/>
      <c r="P57" s="129"/>
      <c r="Q57" s="124"/>
      <c r="R57" s="124"/>
      <c r="S57" s="124"/>
      <c r="T57" s="124"/>
      <c r="U57" s="124"/>
      <c r="V57" s="124"/>
      <c r="W57" s="124"/>
      <c r="X57" s="124"/>
    </row>
    <row r="58" spans="2:24" ht="15.75" x14ac:dyDescent="0.25">
      <c r="B58" s="221" t="s">
        <v>108</v>
      </c>
      <c r="C58" s="222"/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3"/>
      <c r="Q58" s="124"/>
      <c r="R58" s="124"/>
      <c r="S58" s="124"/>
      <c r="T58" s="124"/>
      <c r="U58" s="124"/>
      <c r="V58" s="124"/>
      <c r="W58" s="124"/>
      <c r="X58" s="124"/>
    </row>
    <row r="59" spans="2:24" ht="16.5" thickBot="1" x14ac:dyDescent="0.3">
      <c r="B59" s="224" t="s">
        <v>116</v>
      </c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6"/>
      <c r="Q59" s="124"/>
      <c r="R59" s="124"/>
      <c r="S59" s="124"/>
      <c r="T59" s="124"/>
      <c r="U59" s="124"/>
      <c r="V59" s="124"/>
      <c r="W59" s="124"/>
      <c r="X59" s="124"/>
    </row>
    <row r="60" spans="2:24" x14ac:dyDescent="0.2">
      <c r="B60" s="138" t="s">
        <v>0</v>
      </c>
      <c r="C60" s="138" t="s">
        <v>5</v>
      </c>
      <c r="D60" s="139" t="s">
        <v>1</v>
      </c>
      <c r="E60" s="139" t="s">
        <v>2</v>
      </c>
      <c r="F60" s="139" t="s">
        <v>3</v>
      </c>
      <c r="G60" s="139" t="s">
        <v>4</v>
      </c>
      <c r="H60" s="139" t="s">
        <v>29</v>
      </c>
      <c r="J60" s="138" t="s">
        <v>0</v>
      </c>
      <c r="K60" s="138" t="s">
        <v>6</v>
      </c>
      <c r="L60" s="139" t="s">
        <v>1</v>
      </c>
      <c r="M60" s="139" t="s">
        <v>2</v>
      </c>
      <c r="N60" s="139" t="s">
        <v>3</v>
      </c>
      <c r="O60" s="139" t="s">
        <v>4</v>
      </c>
      <c r="P60" s="139" t="s">
        <v>29</v>
      </c>
      <c r="Q60" s="124"/>
      <c r="R60" s="124"/>
      <c r="S60" s="124"/>
      <c r="T60" s="124"/>
      <c r="U60" s="124"/>
      <c r="V60" s="124"/>
      <c r="W60" s="124"/>
      <c r="X60" s="124"/>
    </row>
    <row r="61" spans="2:24" x14ac:dyDescent="0.2">
      <c r="B61" s="78">
        <v>1</v>
      </c>
      <c r="C61" s="135">
        <f>2155-130.5+2</f>
        <v>2026.5</v>
      </c>
      <c r="D61" s="27"/>
      <c r="E61" s="4"/>
      <c r="F61" s="8"/>
      <c r="G61" s="4"/>
      <c r="H61" s="4"/>
      <c r="I61" s="129" t="s">
        <v>103</v>
      </c>
      <c r="J61" s="78">
        <v>1</v>
      </c>
      <c r="K61" s="135">
        <f>2155+44.5+2</f>
        <v>2201.5</v>
      </c>
      <c r="L61" s="27"/>
      <c r="M61" s="4"/>
      <c r="N61" s="8"/>
      <c r="O61" s="4"/>
      <c r="P61" s="120"/>
      <c r="Q61" s="124"/>
      <c r="R61" s="124"/>
      <c r="S61" s="124"/>
      <c r="T61" s="124"/>
      <c r="U61" s="124"/>
      <c r="V61" s="124"/>
      <c r="W61" s="124"/>
      <c r="X61" s="124"/>
    </row>
    <row r="62" spans="2:24" x14ac:dyDescent="0.2">
      <c r="B62" s="78">
        <v>2</v>
      </c>
      <c r="C62" s="135">
        <v>2028.5</v>
      </c>
      <c r="D62" s="4"/>
      <c r="E62" s="4"/>
      <c r="F62" s="8"/>
      <c r="G62" s="4"/>
      <c r="H62" s="4"/>
      <c r="I62" s="129" t="s">
        <v>103</v>
      </c>
      <c r="J62" s="78">
        <v>2</v>
      </c>
      <c r="K62" s="135">
        <v>2203.5</v>
      </c>
      <c r="L62" s="4"/>
      <c r="M62" s="4"/>
      <c r="N62" s="8"/>
      <c r="O62" s="4"/>
      <c r="P62" s="79"/>
      <c r="Q62" s="124"/>
      <c r="R62" s="124"/>
      <c r="S62" s="124"/>
      <c r="T62" s="124"/>
      <c r="U62" s="124"/>
      <c r="V62" s="124"/>
      <c r="W62" s="124"/>
      <c r="X62" s="124"/>
    </row>
    <row r="63" spans="2:24" x14ac:dyDescent="0.2">
      <c r="B63" s="78">
        <v>3</v>
      </c>
      <c r="C63" s="135">
        <v>2030.5</v>
      </c>
      <c r="D63" s="4"/>
      <c r="E63" s="4"/>
      <c r="F63" s="8"/>
      <c r="G63" s="4"/>
      <c r="H63" s="4"/>
      <c r="I63" s="129" t="s">
        <v>103</v>
      </c>
      <c r="J63" s="78">
        <v>3</v>
      </c>
      <c r="K63" s="135">
        <v>2205.5</v>
      </c>
      <c r="L63" s="8"/>
      <c r="M63" s="4"/>
      <c r="N63" s="8"/>
      <c r="O63" s="4"/>
      <c r="P63" s="126"/>
      <c r="Q63" s="124"/>
      <c r="R63" s="124"/>
      <c r="S63" s="124"/>
      <c r="T63" s="124"/>
      <c r="U63" s="124"/>
      <c r="V63" s="124"/>
      <c r="W63" s="124"/>
      <c r="X63" s="124"/>
    </row>
    <row r="64" spans="2:24" x14ac:dyDescent="0.2">
      <c r="B64" s="78">
        <v>4</v>
      </c>
      <c r="C64" s="135">
        <v>2032.5</v>
      </c>
      <c r="D64" s="4"/>
      <c r="E64" s="4"/>
      <c r="F64" s="8"/>
      <c r="G64" s="4"/>
      <c r="H64" s="128"/>
      <c r="I64" s="129" t="s">
        <v>103</v>
      </c>
      <c r="J64" s="78">
        <v>4</v>
      </c>
      <c r="K64" s="135">
        <v>2207.5</v>
      </c>
      <c r="L64" s="27"/>
      <c r="M64" s="4"/>
      <c r="N64" s="8"/>
      <c r="O64" s="4"/>
      <c r="P64" s="136"/>
      <c r="Q64" s="124"/>
      <c r="R64" s="124"/>
      <c r="S64" s="124"/>
      <c r="T64" s="124"/>
      <c r="U64" s="124"/>
      <c r="V64" s="124"/>
      <c r="W64" s="124"/>
      <c r="X64" s="124"/>
    </row>
    <row r="65" spans="2:24" x14ac:dyDescent="0.2">
      <c r="B65" s="78">
        <v>5</v>
      </c>
      <c r="C65" s="135">
        <v>2034.5</v>
      </c>
      <c r="D65" s="4"/>
      <c r="E65" s="4"/>
      <c r="F65" s="8"/>
      <c r="G65" s="4"/>
      <c r="H65" s="4"/>
      <c r="I65" s="129" t="s">
        <v>103</v>
      </c>
      <c r="J65" s="78">
        <v>5</v>
      </c>
      <c r="K65" s="135">
        <v>2209.5</v>
      </c>
      <c r="L65" s="8"/>
      <c r="M65" s="4"/>
      <c r="N65" s="8"/>
      <c r="O65" s="4"/>
      <c r="P65" s="4"/>
      <c r="Q65" s="124"/>
      <c r="R65" s="124"/>
      <c r="S65" s="124"/>
      <c r="T65" s="124"/>
      <c r="U65" s="124"/>
      <c r="V65" s="124"/>
      <c r="W65" s="124"/>
      <c r="X65" s="124"/>
    </row>
    <row r="66" spans="2:24" x14ac:dyDescent="0.2">
      <c r="B66" s="78">
        <v>6</v>
      </c>
      <c r="C66" s="135">
        <v>2036.5</v>
      </c>
      <c r="D66" s="4"/>
      <c r="E66" s="4"/>
      <c r="F66" s="8"/>
      <c r="G66" s="4"/>
      <c r="H66" s="141"/>
      <c r="I66" s="129" t="s">
        <v>103</v>
      </c>
      <c r="J66" s="78">
        <v>6</v>
      </c>
      <c r="K66" s="135">
        <v>2211.5</v>
      </c>
      <c r="L66" s="8"/>
      <c r="M66" s="4"/>
      <c r="N66" s="8"/>
      <c r="O66" s="4"/>
      <c r="P66" s="4"/>
      <c r="Q66" s="124"/>
      <c r="R66" s="124"/>
      <c r="S66" s="124"/>
      <c r="T66" s="124"/>
      <c r="U66" s="124"/>
      <c r="V66" s="124"/>
      <c r="W66" s="124"/>
      <c r="X66" s="124"/>
    </row>
    <row r="67" spans="2:24" x14ac:dyDescent="0.2">
      <c r="B67" s="78">
        <v>7</v>
      </c>
      <c r="C67" s="135">
        <v>2038.5</v>
      </c>
      <c r="D67" s="4"/>
      <c r="E67" s="4"/>
      <c r="F67" s="8"/>
      <c r="G67" s="4"/>
      <c r="H67" s="4"/>
      <c r="I67" s="129" t="s">
        <v>103</v>
      </c>
      <c r="J67" s="78">
        <v>7</v>
      </c>
      <c r="K67" s="135">
        <v>2213.5</v>
      </c>
      <c r="L67" s="8"/>
      <c r="M67" s="4"/>
      <c r="N67" s="8"/>
      <c r="O67" s="4"/>
      <c r="P67" s="4"/>
      <c r="Q67" s="124"/>
      <c r="R67" s="124"/>
      <c r="S67" s="124"/>
      <c r="T67" s="124"/>
      <c r="U67" s="124"/>
      <c r="V67" s="124"/>
      <c r="W67" s="124"/>
      <c r="X67" s="124"/>
    </row>
    <row r="68" spans="2:24" x14ac:dyDescent="0.2">
      <c r="B68" s="78">
        <v>8</v>
      </c>
      <c r="C68" s="135">
        <v>2040.5</v>
      </c>
      <c r="D68" s="4"/>
      <c r="E68" s="4"/>
      <c r="F68" s="8"/>
      <c r="G68" s="4"/>
      <c r="H68" s="4"/>
      <c r="I68" s="129" t="s">
        <v>103</v>
      </c>
      <c r="J68" s="78">
        <v>8</v>
      </c>
      <c r="K68" s="135">
        <v>2215.5</v>
      </c>
      <c r="L68" s="8"/>
      <c r="M68" s="4"/>
      <c r="N68" s="8"/>
      <c r="O68" s="4"/>
      <c r="P68" s="4"/>
      <c r="Q68" s="124"/>
      <c r="R68" s="124"/>
      <c r="S68" s="124"/>
      <c r="T68" s="124"/>
      <c r="U68" s="124"/>
      <c r="V68" s="124"/>
      <c r="W68" s="124"/>
      <c r="X68" s="124"/>
    </row>
    <row r="69" spans="2:24" x14ac:dyDescent="0.2">
      <c r="B69" s="78">
        <v>9</v>
      </c>
      <c r="C69" s="135">
        <v>2042.5</v>
      </c>
      <c r="D69" s="4"/>
      <c r="E69" s="4"/>
      <c r="F69" s="8"/>
      <c r="G69" s="4"/>
      <c r="H69" s="4"/>
      <c r="I69" s="129" t="s">
        <v>103</v>
      </c>
      <c r="J69" s="78">
        <v>9</v>
      </c>
      <c r="K69" s="135">
        <v>2217.5</v>
      </c>
      <c r="L69" s="8"/>
      <c r="M69" s="4"/>
      <c r="N69" s="8"/>
      <c r="O69" s="4"/>
      <c r="P69" s="137"/>
      <c r="Q69" s="124"/>
      <c r="R69" s="124"/>
      <c r="S69" s="124"/>
      <c r="T69" s="124"/>
      <c r="U69" s="124"/>
      <c r="V69" s="124"/>
      <c r="W69" s="124"/>
      <c r="X69" s="124"/>
    </row>
    <row r="70" spans="2:24" x14ac:dyDescent="0.2">
      <c r="B70" s="135">
        <v>10</v>
      </c>
      <c r="C70" s="135">
        <v>2044.5</v>
      </c>
      <c r="D70" s="129"/>
      <c r="E70" s="129"/>
      <c r="F70" s="129"/>
      <c r="G70" s="129"/>
      <c r="H70" s="129"/>
      <c r="I70" s="129" t="s">
        <v>103</v>
      </c>
      <c r="J70" s="135">
        <v>10</v>
      </c>
      <c r="K70" s="135">
        <v>2219.5</v>
      </c>
      <c r="L70" s="129"/>
      <c r="M70" s="129"/>
      <c r="N70" s="129"/>
      <c r="O70" s="129"/>
      <c r="P70" s="129"/>
      <c r="Q70" s="124"/>
      <c r="R70" s="124"/>
      <c r="S70" s="124"/>
      <c r="T70" s="124"/>
      <c r="U70" s="124"/>
      <c r="V70" s="124"/>
      <c r="W70" s="124"/>
      <c r="X70" s="124"/>
    </row>
    <row r="71" spans="2:24" x14ac:dyDescent="0.2">
      <c r="B71" s="135">
        <v>11</v>
      </c>
      <c r="C71" s="135">
        <v>2046.5</v>
      </c>
      <c r="D71" s="129"/>
      <c r="E71" s="129"/>
      <c r="F71" s="129"/>
      <c r="G71" s="129"/>
      <c r="H71" s="129"/>
      <c r="I71" s="129" t="s">
        <v>103</v>
      </c>
      <c r="J71" s="135">
        <v>11</v>
      </c>
      <c r="K71" s="135">
        <v>2221.5</v>
      </c>
      <c r="L71" s="129"/>
      <c r="M71" s="129"/>
      <c r="N71" s="129"/>
      <c r="O71" s="129"/>
      <c r="P71" s="129"/>
      <c r="Q71" s="124"/>
      <c r="R71" s="124"/>
      <c r="S71" s="124"/>
      <c r="T71" s="124"/>
      <c r="U71" s="124"/>
      <c r="V71" s="124"/>
      <c r="W71" s="124"/>
      <c r="X71" s="124"/>
    </row>
    <row r="72" spans="2:24" x14ac:dyDescent="0.2">
      <c r="B72" s="135">
        <v>12</v>
      </c>
      <c r="C72" s="135">
        <v>2048.5</v>
      </c>
      <c r="D72" s="129"/>
      <c r="E72" s="129"/>
      <c r="F72" s="129"/>
      <c r="G72" s="129"/>
      <c r="H72" s="129"/>
      <c r="I72" s="129" t="s">
        <v>103</v>
      </c>
      <c r="J72" s="135">
        <v>12</v>
      </c>
      <c r="K72" s="135">
        <v>2223.5</v>
      </c>
      <c r="L72" s="129"/>
      <c r="M72" s="129"/>
      <c r="N72" s="129"/>
      <c r="O72" s="129"/>
      <c r="P72" s="129"/>
      <c r="Q72" s="124"/>
      <c r="R72" s="124"/>
      <c r="S72" s="124"/>
      <c r="T72" s="124"/>
      <c r="U72" s="124"/>
      <c r="V72" s="124"/>
      <c r="W72" s="124"/>
      <c r="X72" s="124"/>
    </row>
    <row r="73" spans="2:24" x14ac:dyDescent="0.2">
      <c r="B73" s="135">
        <v>13</v>
      </c>
      <c r="C73" s="135">
        <v>2050.5</v>
      </c>
      <c r="D73" s="129"/>
      <c r="E73" s="129"/>
      <c r="F73" s="129"/>
      <c r="G73" s="129"/>
      <c r="H73" s="129"/>
      <c r="I73" s="129" t="s">
        <v>103</v>
      </c>
      <c r="J73" s="135">
        <v>13</v>
      </c>
      <c r="K73" s="135">
        <v>2225.5</v>
      </c>
      <c r="L73" s="129"/>
      <c r="M73" s="129"/>
      <c r="N73" s="129"/>
      <c r="O73" s="129"/>
      <c r="P73" s="129"/>
      <c r="Q73" s="124"/>
      <c r="R73" s="124"/>
      <c r="S73" s="124"/>
      <c r="T73" s="124"/>
      <c r="U73" s="124"/>
      <c r="V73" s="124"/>
      <c r="W73" s="124"/>
      <c r="X73" s="124"/>
    </row>
    <row r="74" spans="2:24" x14ac:dyDescent="0.2">
      <c r="B74" s="135">
        <v>14</v>
      </c>
      <c r="C74" s="135">
        <v>2052.5</v>
      </c>
      <c r="D74" s="129"/>
      <c r="E74" s="129"/>
      <c r="F74" s="129"/>
      <c r="G74" s="129"/>
      <c r="H74" s="129"/>
      <c r="I74" s="129" t="s">
        <v>103</v>
      </c>
      <c r="J74" s="135">
        <v>14</v>
      </c>
      <c r="K74" s="135">
        <v>2227.5</v>
      </c>
      <c r="L74" s="129"/>
      <c r="M74" s="129"/>
      <c r="N74" s="129"/>
      <c r="O74" s="129"/>
      <c r="P74" s="129"/>
      <c r="Q74" s="124"/>
      <c r="R74" s="124"/>
      <c r="S74" s="124"/>
      <c r="T74" s="124"/>
      <c r="U74" s="124"/>
      <c r="V74" s="124"/>
      <c r="W74" s="124"/>
      <c r="X74" s="124"/>
    </row>
    <row r="75" spans="2:24" x14ac:dyDescent="0.2">
      <c r="B75" s="135">
        <v>15</v>
      </c>
      <c r="C75" s="135">
        <v>2054.5</v>
      </c>
      <c r="D75" s="129"/>
      <c r="E75" s="129"/>
      <c r="F75" s="129"/>
      <c r="G75" s="129"/>
      <c r="H75" s="129"/>
      <c r="I75" s="129" t="s">
        <v>103</v>
      </c>
      <c r="J75" s="135">
        <v>15</v>
      </c>
      <c r="K75" s="135">
        <v>2229.5</v>
      </c>
      <c r="L75" s="129"/>
      <c r="M75" s="129"/>
      <c r="N75" s="129"/>
      <c r="O75" s="129"/>
      <c r="P75" s="129"/>
      <c r="Q75" s="124"/>
      <c r="R75" s="124"/>
      <c r="S75" s="124"/>
      <c r="T75" s="124"/>
      <c r="U75" s="124"/>
      <c r="V75" s="124"/>
      <c r="W75" s="124"/>
      <c r="X75" s="124"/>
    </row>
    <row r="76" spans="2:24" x14ac:dyDescent="0.2">
      <c r="B76" s="135">
        <v>16</v>
      </c>
      <c r="C76" s="135">
        <v>2056.5</v>
      </c>
      <c r="D76" s="129"/>
      <c r="E76" s="129"/>
      <c r="F76" s="129"/>
      <c r="G76" s="129"/>
      <c r="H76" s="129"/>
      <c r="I76" s="129" t="s">
        <v>103</v>
      </c>
      <c r="J76" s="135">
        <v>16</v>
      </c>
      <c r="K76" s="135">
        <v>2231.5</v>
      </c>
      <c r="L76" s="129"/>
      <c r="M76" s="129"/>
      <c r="N76" s="129"/>
      <c r="O76" s="129"/>
      <c r="P76" s="129"/>
      <c r="Q76" s="124"/>
      <c r="R76" s="124"/>
      <c r="S76" s="124"/>
      <c r="T76" s="124"/>
      <c r="U76" s="124"/>
      <c r="V76" s="124"/>
      <c r="W76" s="124"/>
      <c r="X76" s="124"/>
    </row>
    <row r="77" spans="2:24" x14ac:dyDescent="0.2">
      <c r="B77" s="135">
        <v>17</v>
      </c>
      <c r="C77" s="135">
        <v>2058.5</v>
      </c>
      <c r="D77" s="129"/>
      <c r="E77" s="129"/>
      <c r="F77" s="129"/>
      <c r="G77" s="129"/>
      <c r="H77" s="129"/>
      <c r="I77" s="129" t="s">
        <v>103</v>
      </c>
      <c r="J77" s="135">
        <v>17</v>
      </c>
      <c r="K77" s="135">
        <v>2233.5</v>
      </c>
      <c r="L77" s="129"/>
      <c r="M77" s="129"/>
      <c r="N77" s="129"/>
      <c r="O77" s="129"/>
      <c r="P77" s="129"/>
      <c r="Q77" s="124"/>
      <c r="R77" s="124"/>
      <c r="S77" s="124"/>
      <c r="T77" s="124"/>
      <c r="U77" s="124"/>
      <c r="V77" s="124"/>
      <c r="W77" s="124"/>
      <c r="X77" s="124"/>
    </row>
    <row r="78" spans="2:24" x14ac:dyDescent="0.2">
      <c r="B78" s="135">
        <v>18</v>
      </c>
      <c r="C78" s="135">
        <v>2060.5</v>
      </c>
      <c r="D78" s="129"/>
      <c r="E78" s="129"/>
      <c r="F78" s="129"/>
      <c r="G78" s="129"/>
      <c r="H78" s="129"/>
      <c r="I78" s="129" t="s">
        <v>103</v>
      </c>
      <c r="J78" s="135">
        <v>18</v>
      </c>
      <c r="K78" s="135">
        <v>2235.5</v>
      </c>
      <c r="L78" s="129"/>
      <c r="M78" s="129"/>
      <c r="N78" s="129"/>
      <c r="O78" s="129"/>
      <c r="P78" s="129"/>
      <c r="Q78" s="124"/>
      <c r="R78" s="124"/>
      <c r="S78" s="124"/>
      <c r="T78" s="124"/>
      <c r="U78" s="124"/>
      <c r="V78" s="124"/>
      <c r="W78" s="124"/>
      <c r="X78" s="124"/>
    </row>
    <row r="79" spans="2:24" x14ac:dyDescent="0.2">
      <c r="B79" s="135">
        <v>19</v>
      </c>
      <c r="C79" s="135">
        <v>2062.5</v>
      </c>
      <c r="D79" s="129"/>
      <c r="E79" s="129"/>
      <c r="F79" s="129"/>
      <c r="G79" s="129"/>
      <c r="H79" s="129"/>
      <c r="I79" s="129" t="s">
        <v>103</v>
      </c>
      <c r="J79" s="135">
        <v>19</v>
      </c>
      <c r="K79" s="135">
        <v>2237.5</v>
      </c>
      <c r="L79" s="129"/>
      <c r="M79" s="129"/>
      <c r="N79" s="129"/>
      <c r="O79" s="129"/>
      <c r="P79" s="129"/>
      <c r="Q79" s="124"/>
      <c r="R79" s="124"/>
      <c r="S79" s="124"/>
      <c r="T79" s="124"/>
      <c r="U79" s="124"/>
      <c r="V79" s="124"/>
      <c r="W79" s="124"/>
      <c r="X79" s="124"/>
    </row>
    <row r="80" spans="2:24" x14ac:dyDescent="0.2">
      <c r="B80" s="135">
        <v>20</v>
      </c>
      <c r="C80" s="135">
        <v>2064.5</v>
      </c>
      <c r="D80" s="129"/>
      <c r="E80" s="129"/>
      <c r="F80" s="129"/>
      <c r="G80" s="129"/>
      <c r="H80" s="129"/>
      <c r="I80" s="129" t="s">
        <v>103</v>
      </c>
      <c r="J80" s="135">
        <v>20</v>
      </c>
      <c r="K80" s="135">
        <v>2239.5</v>
      </c>
      <c r="L80" s="129"/>
      <c r="M80" s="129"/>
      <c r="N80" s="129"/>
      <c r="O80" s="129"/>
      <c r="P80" s="129"/>
      <c r="Q80" s="124"/>
      <c r="R80" s="124"/>
      <c r="S80" s="124"/>
      <c r="T80" s="124"/>
      <c r="U80" s="124"/>
      <c r="V80" s="124"/>
      <c r="W80" s="124"/>
      <c r="X80" s="124"/>
    </row>
    <row r="81" spans="2:24" x14ac:dyDescent="0.2">
      <c r="B81" s="135">
        <v>21</v>
      </c>
      <c r="C81" s="135">
        <v>2066.5</v>
      </c>
      <c r="D81" s="129"/>
      <c r="E81" s="129"/>
      <c r="F81" s="129"/>
      <c r="G81" s="129"/>
      <c r="H81" s="129"/>
      <c r="I81" s="129" t="s">
        <v>103</v>
      </c>
      <c r="J81" s="135">
        <v>21</v>
      </c>
      <c r="K81" s="135">
        <v>2241.5</v>
      </c>
      <c r="L81" s="129"/>
      <c r="M81" s="129"/>
      <c r="N81" s="129"/>
      <c r="O81" s="129"/>
      <c r="P81" s="129"/>
      <c r="Q81" s="124"/>
      <c r="R81" s="124"/>
      <c r="S81" s="124"/>
      <c r="T81" s="124"/>
      <c r="U81" s="124"/>
      <c r="V81" s="124"/>
      <c r="W81" s="124"/>
      <c r="X81" s="124"/>
    </row>
    <row r="82" spans="2:24" x14ac:dyDescent="0.2">
      <c r="B82" s="135">
        <v>22</v>
      </c>
      <c r="C82" s="135">
        <v>2068.5</v>
      </c>
      <c r="D82" s="129"/>
      <c r="E82" s="129"/>
      <c r="F82" s="129"/>
      <c r="G82" s="129"/>
      <c r="H82" s="129"/>
      <c r="I82" s="129" t="s">
        <v>103</v>
      </c>
      <c r="J82" s="135">
        <v>22</v>
      </c>
      <c r="K82" s="135">
        <v>2243.5</v>
      </c>
      <c r="L82" s="129"/>
      <c r="M82" s="129"/>
      <c r="N82" s="129"/>
      <c r="O82" s="129"/>
      <c r="P82" s="129"/>
      <c r="Q82" s="124"/>
      <c r="R82" s="124"/>
      <c r="S82" s="124"/>
      <c r="T82" s="124"/>
      <c r="U82" s="124"/>
      <c r="V82" s="124"/>
      <c r="W82" s="124"/>
      <c r="X82" s="124"/>
    </row>
    <row r="83" spans="2:24" x14ac:dyDescent="0.2">
      <c r="B83" s="135">
        <v>23</v>
      </c>
      <c r="C83" s="135">
        <v>2070.5</v>
      </c>
      <c r="D83" s="129"/>
      <c r="E83" s="129"/>
      <c r="F83" s="129"/>
      <c r="G83" s="129"/>
      <c r="H83" s="129"/>
      <c r="I83" s="129" t="s">
        <v>103</v>
      </c>
      <c r="J83" s="135">
        <v>23</v>
      </c>
      <c r="K83" s="135">
        <v>2245.5</v>
      </c>
      <c r="L83" s="129"/>
      <c r="M83" s="129"/>
      <c r="N83" s="129"/>
      <c r="O83" s="129"/>
      <c r="P83" s="129"/>
      <c r="Q83" s="124"/>
      <c r="R83" s="124"/>
      <c r="S83" s="124"/>
      <c r="T83" s="124"/>
      <c r="U83" s="124"/>
      <c r="V83" s="124"/>
      <c r="W83" s="124"/>
      <c r="X83" s="124"/>
    </row>
    <row r="84" spans="2:24" x14ac:dyDescent="0.2">
      <c r="B84" s="135">
        <v>24</v>
      </c>
      <c r="C84" s="135">
        <v>2072.5</v>
      </c>
      <c r="D84" s="129"/>
      <c r="E84" s="129"/>
      <c r="F84" s="129"/>
      <c r="G84" s="129"/>
      <c r="H84" s="129"/>
      <c r="I84" s="129" t="s">
        <v>103</v>
      </c>
      <c r="J84" s="135">
        <v>24</v>
      </c>
      <c r="K84" s="135">
        <v>2247.5</v>
      </c>
      <c r="L84" s="129"/>
      <c r="M84" s="129"/>
      <c r="N84" s="129"/>
      <c r="O84" s="129"/>
      <c r="P84" s="129"/>
      <c r="Q84" s="124"/>
      <c r="R84" s="124"/>
      <c r="S84" s="124"/>
      <c r="T84" s="124"/>
      <c r="U84" s="124"/>
      <c r="V84" s="124"/>
      <c r="W84" s="124"/>
      <c r="X84" s="124"/>
    </row>
    <row r="85" spans="2:24" x14ac:dyDescent="0.2">
      <c r="B85" s="135">
        <v>25</v>
      </c>
      <c r="C85" s="135">
        <v>2074.5</v>
      </c>
      <c r="D85" s="129"/>
      <c r="E85" s="129"/>
      <c r="F85" s="129"/>
      <c r="G85" s="129"/>
      <c r="H85" s="129"/>
      <c r="I85" s="129" t="s">
        <v>103</v>
      </c>
      <c r="J85" s="135">
        <v>25</v>
      </c>
      <c r="K85" s="135">
        <v>2249.5</v>
      </c>
      <c r="L85" s="129"/>
      <c r="M85" s="129"/>
      <c r="N85" s="129"/>
      <c r="O85" s="129"/>
      <c r="P85" s="129"/>
      <c r="Q85" s="124"/>
      <c r="R85" s="124"/>
      <c r="S85" s="124"/>
      <c r="T85" s="124"/>
      <c r="U85" s="124"/>
      <c r="V85" s="124"/>
      <c r="W85" s="124"/>
      <c r="X85" s="124"/>
    </row>
    <row r="86" spans="2:24" x14ac:dyDescent="0.2">
      <c r="B86" s="135">
        <v>26</v>
      </c>
      <c r="C86" s="135">
        <v>2076.5</v>
      </c>
      <c r="D86" s="129"/>
      <c r="E86" s="129"/>
      <c r="F86" s="129"/>
      <c r="G86" s="129"/>
      <c r="H86" s="129"/>
      <c r="I86" s="129" t="s">
        <v>103</v>
      </c>
      <c r="J86" s="135">
        <v>26</v>
      </c>
      <c r="K86" s="135">
        <v>2251.5</v>
      </c>
      <c r="L86" s="129"/>
      <c r="M86" s="129"/>
      <c r="N86" s="129"/>
      <c r="O86" s="129"/>
      <c r="P86" s="129"/>
      <c r="Q86" s="124"/>
      <c r="R86" s="124"/>
      <c r="S86" s="124"/>
      <c r="T86" s="124"/>
      <c r="U86" s="124"/>
      <c r="V86" s="124"/>
      <c r="W86" s="124"/>
      <c r="X86" s="124"/>
    </row>
    <row r="87" spans="2:24" x14ac:dyDescent="0.2">
      <c r="B87" s="135">
        <v>27</v>
      </c>
      <c r="C87" s="135">
        <v>2078.5</v>
      </c>
      <c r="D87" s="129"/>
      <c r="E87" s="129"/>
      <c r="F87" s="129"/>
      <c r="G87" s="129"/>
      <c r="H87" s="129"/>
      <c r="I87" s="129" t="s">
        <v>103</v>
      </c>
      <c r="J87" s="135">
        <v>27</v>
      </c>
      <c r="K87" s="135">
        <v>2253.5</v>
      </c>
      <c r="L87" s="129"/>
      <c r="M87" s="129"/>
      <c r="N87" s="129"/>
      <c r="O87" s="129"/>
      <c r="P87" s="129"/>
      <c r="Q87" s="124"/>
      <c r="R87" s="124"/>
      <c r="S87" s="124"/>
      <c r="T87" s="124"/>
      <c r="U87" s="124"/>
      <c r="V87" s="124"/>
      <c r="W87" s="124"/>
      <c r="X87" s="124"/>
    </row>
    <row r="88" spans="2:24" x14ac:dyDescent="0.2">
      <c r="B88" s="135">
        <v>28</v>
      </c>
      <c r="C88" s="135">
        <v>2080.5</v>
      </c>
      <c r="D88" s="129"/>
      <c r="E88" s="129"/>
      <c r="F88" s="129"/>
      <c r="G88" s="129"/>
      <c r="H88" s="129"/>
      <c r="I88" s="129" t="s">
        <v>103</v>
      </c>
      <c r="J88" s="135">
        <v>28</v>
      </c>
      <c r="K88" s="135">
        <v>2255.5</v>
      </c>
      <c r="L88" s="129"/>
      <c r="M88" s="129"/>
      <c r="N88" s="129"/>
      <c r="O88" s="129"/>
      <c r="P88" s="129"/>
      <c r="Q88" s="124"/>
      <c r="R88" s="124"/>
      <c r="S88" s="124"/>
      <c r="T88" s="124"/>
      <c r="U88" s="124"/>
      <c r="V88" s="124"/>
      <c r="W88" s="124"/>
      <c r="X88" s="124"/>
    </row>
    <row r="89" spans="2:24" x14ac:dyDescent="0.2">
      <c r="B89" s="135">
        <v>29</v>
      </c>
      <c r="C89" s="135">
        <v>2082.5</v>
      </c>
      <c r="D89" s="129"/>
      <c r="E89" s="129"/>
      <c r="F89" s="129"/>
      <c r="G89" s="129"/>
      <c r="H89" s="129"/>
      <c r="I89" s="129" t="s">
        <v>103</v>
      </c>
      <c r="J89" s="135">
        <v>29</v>
      </c>
      <c r="K89" s="135">
        <v>2257.5</v>
      </c>
      <c r="L89" s="129"/>
      <c r="M89" s="129"/>
      <c r="N89" s="129"/>
      <c r="O89" s="129"/>
      <c r="P89" s="129"/>
      <c r="Q89" s="124"/>
      <c r="R89" s="124"/>
      <c r="S89" s="124"/>
      <c r="T89" s="124"/>
      <c r="U89" s="124"/>
      <c r="V89" s="124"/>
      <c r="W89" s="124"/>
      <c r="X89" s="124"/>
    </row>
    <row r="90" spans="2:24" x14ac:dyDescent="0.2">
      <c r="B90" s="135">
        <v>30</v>
      </c>
      <c r="C90" s="135">
        <v>2084.5</v>
      </c>
      <c r="D90" s="129"/>
      <c r="E90" s="129"/>
      <c r="F90" s="129"/>
      <c r="G90" s="129"/>
      <c r="H90" s="129"/>
      <c r="I90" s="129" t="s">
        <v>103</v>
      </c>
      <c r="J90" s="135">
        <v>30</v>
      </c>
      <c r="K90" s="135">
        <v>2259.5</v>
      </c>
      <c r="L90" s="129"/>
      <c r="M90" s="129"/>
      <c r="N90" s="129"/>
      <c r="O90" s="129"/>
      <c r="P90" s="129"/>
      <c r="Q90" s="124"/>
      <c r="R90" s="124"/>
      <c r="S90" s="124"/>
      <c r="T90" s="124"/>
      <c r="U90" s="124"/>
      <c r="V90" s="124"/>
      <c r="W90" s="124"/>
      <c r="X90" s="124"/>
    </row>
    <row r="91" spans="2:24" x14ac:dyDescent="0.2">
      <c r="B91" s="135">
        <v>31</v>
      </c>
      <c r="C91" s="135">
        <v>2086.5</v>
      </c>
      <c r="D91" s="129"/>
      <c r="E91" s="129"/>
      <c r="F91" s="129"/>
      <c r="G91" s="129"/>
      <c r="H91" s="129"/>
      <c r="I91" s="129" t="s">
        <v>103</v>
      </c>
      <c r="J91" s="135">
        <v>31</v>
      </c>
      <c r="K91" s="135">
        <v>2261.5</v>
      </c>
      <c r="L91" s="129"/>
      <c r="M91" s="129"/>
      <c r="N91" s="129"/>
      <c r="O91" s="129"/>
      <c r="P91" s="129"/>
      <c r="Q91" s="124"/>
      <c r="R91" s="124"/>
      <c r="S91" s="124"/>
      <c r="T91" s="124"/>
      <c r="U91" s="124"/>
      <c r="V91" s="124"/>
      <c r="W91" s="124"/>
      <c r="X91" s="124"/>
    </row>
    <row r="92" spans="2:24" x14ac:dyDescent="0.2">
      <c r="B92" s="135">
        <v>32</v>
      </c>
      <c r="C92" s="135">
        <v>2088.5</v>
      </c>
      <c r="D92" s="129"/>
      <c r="E92" s="129"/>
      <c r="F92" s="129"/>
      <c r="G92" s="129"/>
      <c r="H92" s="129"/>
      <c r="I92" s="129" t="s">
        <v>103</v>
      </c>
      <c r="J92" s="135">
        <v>32</v>
      </c>
      <c r="K92" s="135">
        <v>2263.5</v>
      </c>
      <c r="L92" s="129"/>
      <c r="M92" s="129"/>
      <c r="N92" s="129"/>
      <c r="O92" s="129"/>
      <c r="P92" s="129"/>
      <c r="Q92" s="124"/>
      <c r="R92" s="124"/>
      <c r="S92" s="124"/>
      <c r="T92" s="124"/>
      <c r="U92" s="124"/>
      <c r="V92" s="124"/>
      <c r="W92" s="124"/>
      <c r="X92" s="124"/>
    </row>
    <row r="93" spans="2:24" x14ac:dyDescent="0.2">
      <c r="B93" s="135">
        <v>33</v>
      </c>
      <c r="C93" s="135">
        <v>2090.5</v>
      </c>
      <c r="D93" s="129"/>
      <c r="E93" s="129"/>
      <c r="F93" s="129"/>
      <c r="G93" s="129"/>
      <c r="H93" s="129"/>
      <c r="I93" s="129" t="s">
        <v>103</v>
      </c>
      <c r="J93" s="135">
        <v>33</v>
      </c>
      <c r="K93" s="135">
        <v>2265.5</v>
      </c>
      <c r="L93" s="129"/>
      <c r="M93" s="129"/>
      <c r="N93" s="129"/>
      <c r="O93" s="129"/>
      <c r="P93" s="129"/>
      <c r="Q93" s="124"/>
      <c r="R93" s="124"/>
      <c r="S93" s="124"/>
      <c r="T93" s="124"/>
      <c r="U93" s="124"/>
      <c r="V93" s="124"/>
      <c r="W93" s="124"/>
      <c r="X93" s="124"/>
    </row>
    <row r="94" spans="2:24" x14ac:dyDescent="0.2">
      <c r="B94" s="135">
        <v>34</v>
      </c>
      <c r="C94" s="135">
        <v>2092.5</v>
      </c>
      <c r="D94" s="129"/>
      <c r="E94" s="129"/>
      <c r="F94" s="129"/>
      <c r="G94" s="129"/>
      <c r="H94" s="129"/>
      <c r="I94" s="129" t="s">
        <v>103</v>
      </c>
      <c r="J94" s="135">
        <v>34</v>
      </c>
      <c r="K94" s="135">
        <v>2267.5</v>
      </c>
      <c r="L94" s="129"/>
      <c r="M94" s="129"/>
      <c r="N94" s="129"/>
      <c r="O94" s="129"/>
      <c r="P94" s="129"/>
      <c r="Q94" s="124"/>
      <c r="R94" s="124"/>
      <c r="S94" s="124"/>
      <c r="T94" s="124"/>
      <c r="U94" s="124"/>
      <c r="V94" s="124"/>
      <c r="W94" s="124"/>
      <c r="X94" s="124"/>
    </row>
    <row r="95" spans="2:24" x14ac:dyDescent="0.2">
      <c r="B95" s="135">
        <v>35</v>
      </c>
      <c r="C95" s="135">
        <v>2094.5</v>
      </c>
      <c r="D95" s="129"/>
      <c r="E95" s="129"/>
      <c r="F95" s="129"/>
      <c r="G95" s="129"/>
      <c r="H95" s="129"/>
      <c r="I95" s="129" t="s">
        <v>103</v>
      </c>
      <c r="J95" s="135">
        <v>35</v>
      </c>
      <c r="K95" s="135">
        <v>2269.5</v>
      </c>
      <c r="L95" s="129"/>
      <c r="M95" s="129"/>
      <c r="N95" s="129"/>
      <c r="O95" s="129"/>
      <c r="P95" s="129"/>
      <c r="Q95" s="124"/>
      <c r="R95" s="124"/>
      <c r="S95" s="124"/>
      <c r="T95" s="124"/>
      <c r="U95" s="124"/>
      <c r="V95" s="124"/>
      <c r="W95" s="124"/>
      <c r="X95" s="124"/>
    </row>
    <row r="96" spans="2:24" x14ac:dyDescent="0.2">
      <c r="B96" s="135">
        <v>36</v>
      </c>
      <c r="C96" s="135">
        <v>2096.5</v>
      </c>
      <c r="D96" s="129"/>
      <c r="E96" s="129"/>
      <c r="F96" s="129"/>
      <c r="G96" s="129"/>
      <c r="H96" s="129"/>
      <c r="I96" s="129" t="s">
        <v>103</v>
      </c>
      <c r="J96" s="135">
        <v>36</v>
      </c>
      <c r="K96" s="135">
        <v>2271.5</v>
      </c>
      <c r="L96" s="129"/>
      <c r="M96" s="129"/>
      <c r="N96" s="129"/>
      <c r="O96" s="129"/>
      <c r="P96" s="129"/>
      <c r="Q96" s="124"/>
      <c r="R96" s="124"/>
      <c r="S96" s="124"/>
      <c r="T96" s="124"/>
      <c r="U96" s="124"/>
      <c r="V96" s="124"/>
      <c r="W96" s="124"/>
      <c r="X96" s="124"/>
    </row>
    <row r="97" spans="2:24" x14ac:dyDescent="0.2">
      <c r="B97" s="135">
        <v>37</v>
      </c>
      <c r="C97" s="135">
        <v>2098.5</v>
      </c>
      <c r="D97" s="129"/>
      <c r="E97" s="129"/>
      <c r="F97" s="129"/>
      <c r="G97" s="129"/>
      <c r="H97" s="129"/>
      <c r="I97" s="129" t="s">
        <v>103</v>
      </c>
      <c r="J97" s="135">
        <v>37</v>
      </c>
      <c r="K97" s="135">
        <v>2273.5</v>
      </c>
      <c r="L97" s="129"/>
      <c r="M97" s="129"/>
      <c r="N97" s="129"/>
      <c r="O97" s="129"/>
      <c r="P97" s="129"/>
      <c r="Q97" s="124"/>
      <c r="R97" s="124"/>
      <c r="S97" s="124"/>
      <c r="T97" s="124"/>
      <c r="U97" s="124"/>
      <c r="V97" s="124"/>
      <c r="W97" s="124"/>
      <c r="X97" s="124"/>
    </row>
    <row r="98" spans="2:24" x14ac:dyDescent="0.2">
      <c r="B98" s="135">
        <v>38</v>
      </c>
      <c r="C98" s="135">
        <v>2100.5</v>
      </c>
      <c r="D98" s="129"/>
      <c r="E98" s="129"/>
      <c r="F98" s="129"/>
      <c r="G98" s="129"/>
      <c r="H98" s="129"/>
      <c r="I98" s="129" t="s">
        <v>103</v>
      </c>
      <c r="J98" s="135">
        <v>38</v>
      </c>
      <c r="K98" s="135">
        <v>2275.5</v>
      </c>
      <c r="L98" s="129"/>
      <c r="M98" s="129"/>
      <c r="N98" s="129"/>
      <c r="O98" s="129"/>
      <c r="P98" s="129"/>
      <c r="Q98" s="124"/>
      <c r="R98" s="124"/>
      <c r="S98" s="124"/>
      <c r="T98" s="124"/>
      <c r="U98" s="124"/>
      <c r="V98" s="124"/>
      <c r="W98" s="124"/>
      <c r="X98" s="124"/>
    </row>
    <row r="99" spans="2:24" x14ac:dyDescent="0.2">
      <c r="B99" s="135">
        <v>39</v>
      </c>
      <c r="C99" s="135">
        <v>2102.5</v>
      </c>
      <c r="D99" s="129"/>
      <c r="E99" s="129"/>
      <c r="F99" s="129"/>
      <c r="G99" s="129"/>
      <c r="H99" s="129"/>
      <c r="I99" s="129" t="s">
        <v>103</v>
      </c>
      <c r="J99" s="135">
        <v>39</v>
      </c>
      <c r="K99" s="135">
        <v>2277.5</v>
      </c>
      <c r="L99" s="129"/>
      <c r="M99" s="129"/>
      <c r="N99" s="129"/>
      <c r="O99" s="129"/>
      <c r="P99" s="129"/>
      <c r="Q99" s="124"/>
      <c r="R99" s="124"/>
      <c r="S99" s="124"/>
      <c r="T99" s="124"/>
      <c r="U99" s="124"/>
      <c r="V99" s="124"/>
      <c r="W99" s="124"/>
      <c r="X99" s="124"/>
    </row>
    <row r="100" spans="2:24" x14ac:dyDescent="0.2">
      <c r="B100" s="135">
        <v>40</v>
      </c>
      <c r="C100" s="135">
        <v>2104.5</v>
      </c>
      <c r="D100" s="129"/>
      <c r="E100" s="129"/>
      <c r="F100" s="129"/>
      <c r="G100" s="129"/>
      <c r="H100" s="129"/>
      <c r="I100" s="129" t="s">
        <v>103</v>
      </c>
      <c r="J100" s="135">
        <v>40</v>
      </c>
      <c r="K100" s="135">
        <v>2279.5</v>
      </c>
      <c r="L100" s="129"/>
      <c r="M100" s="129"/>
      <c r="N100" s="129"/>
      <c r="O100" s="129"/>
      <c r="P100" s="129"/>
      <c r="Q100" s="124"/>
      <c r="R100" s="124"/>
      <c r="S100" s="124"/>
      <c r="T100" s="124"/>
      <c r="U100" s="124"/>
      <c r="V100" s="124"/>
      <c r="W100" s="124"/>
      <c r="X100" s="124"/>
    </row>
    <row r="101" spans="2:24" x14ac:dyDescent="0.2">
      <c r="B101" s="135">
        <v>41</v>
      </c>
      <c r="C101" s="135">
        <v>2106.5</v>
      </c>
      <c r="D101" s="129"/>
      <c r="E101" s="129"/>
      <c r="F101" s="129"/>
      <c r="G101" s="129"/>
      <c r="H101" s="129"/>
      <c r="I101" s="142" t="s">
        <v>103</v>
      </c>
      <c r="J101" s="135">
        <v>41</v>
      </c>
      <c r="K101" s="135">
        <v>2281.5</v>
      </c>
      <c r="L101" s="129"/>
      <c r="M101" s="129"/>
      <c r="N101" s="129"/>
      <c r="O101" s="129"/>
      <c r="P101" s="129"/>
      <c r="Q101" s="124"/>
      <c r="R101" s="124"/>
      <c r="S101" s="124"/>
      <c r="T101" s="124"/>
      <c r="U101" s="124"/>
      <c r="V101" s="124"/>
      <c r="W101" s="124"/>
      <c r="X101" s="124"/>
    </row>
    <row r="102" spans="2:24" ht="13.5" thickBot="1" x14ac:dyDescent="0.25">
      <c r="B102" s="135">
        <v>42</v>
      </c>
      <c r="C102" s="135">
        <v>2108.5</v>
      </c>
      <c r="D102" s="129"/>
      <c r="E102" s="129"/>
      <c r="F102" s="129"/>
      <c r="G102" s="129"/>
      <c r="H102" s="143"/>
      <c r="I102" s="129" t="s">
        <v>103</v>
      </c>
      <c r="J102" s="135">
        <v>42</v>
      </c>
      <c r="K102" s="135">
        <v>2283.5</v>
      </c>
      <c r="L102" s="129"/>
      <c r="M102" s="129"/>
      <c r="N102" s="129"/>
      <c r="O102" s="129"/>
      <c r="P102" s="129"/>
      <c r="Q102" s="124"/>
      <c r="R102" s="124"/>
      <c r="S102" s="124"/>
      <c r="T102" s="124"/>
      <c r="U102" s="124"/>
      <c r="V102" s="124"/>
      <c r="W102" s="124"/>
      <c r="X102" s="124"/>
    </row>
    <row r="103" spans="2:24" ht="15.75" x14ac:dyDescent="0.25">
      <c r="B103" s="221" t="s">
        <v>52</v>
      </c>
      <c r="C103" s="222"/>
      <c r="D103" s="222"/>
      <c r="E103" s="222"/>
      <c r="F103" s="222"/>
      <c r="G103" s="222"/>
      <c r="H103" s="222"/>
      <c r="I103" s="222"/>
      <c r="J103" s="222"/>
      <c r="K103" s="222"/>
      <c r="L103" s="222"/>
      <c r="M103" s="222"/>
      <c r="N103" s="222"/>
      <c r="O103" s="222"/>
      <c r="P103" s="223"/>
      <c r="Q103" s="124"/>
      <c r="R103" s="124"/>
      <c r="S103" s="124"/>
      <c r="T103" s="124"/>
      <c r="U103" s="124"/>
      <c r="V103" s="124"/>
      <c r="W103" s="124"/>
      <c r="X103" s="124"/>
    </row>
    <row r="104" spans="2:24" ht="16.5" thickBot="1" x14ac:dyDescent="0.3">
      <c r="B104" s="224" t="s">
        <v>117</v>
      </c>
      <c r="C104" s="225"/>
      <c r="D104" s="225"/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6"/>
      <c r="Q104" s="124"/>
      <c r="R104" s="124"/>
      <c r="S104" s="124"/>
      <c r="T104" s="124"/>
      <c r="U104" s="124"/>
      <c r="V104" s="124"/>
      <c r="W104" s="124"/>
      <c r="X104" s="124"/>
    </row>
    <row r="105" spans="2:24" x14ac:dyDescent="0.2">
      <c r="B105" s="138" t="s">
        <v>0</v>
      </c>
      <c r="C105" s="138" t="s">
        <v>5</v>
      </c>
      <c r="D105" s="139" t="s">
        <v>1</v>
      </c>
      <c r="E105" s="139" t="s">
        <v>2</v>
      </c>
      <c r="F105" s="139" t="s">
        <v>3</v>
      </c>
      <c r="G105" s="139" t="s">
        <v>4</v>
      </c>
      <c r="H105" s="139" t="s">
        <v>29</v>
      </c>
      <c r="J105" s="138" t="s">
        <v>0</v>
      </c>
      <c r="K105" s="138" t="s">
        <v>6</v>
      </c>
      <c r="L105" s="139" t="s">
        <v>1</v>
      </c>
      <c r="M105" s="139" t="s">
        <v>2</v>
      </c>
      <c r="N105" s="139" t="s">
        <v>3</v>
      </c>
      <c r="O105" s="139" t="s">
        <v>4</v>
      </c>
      <c r="P105" s="139" t="s">
        <v>29</v>
      </c>
      <c r="Q105" s="124"/>
      <c r="R105" s="124"/>
      <c r="S105" s="124"/>
      <c r="T105" s="124"/>
      <c r="U105" s="124"/>
      <c r="V105" s="124"/>
      <c r="W105" s="124"/>
      <c r="X105" s="124"/>
    </row>
    <row r="106" spans="2:24" x14ac:dyDescent="0.2">
      <c r="B106" s="78">
        <v>1</v>
      </c>
      <c r="C106" s="145">
        <f>2155-130.5+1.75</f>
        <v>2026.25</v>
      </c>
      <c r="D106" s="27"/>
      <c r="E106" s="4"/>
      <c r="F106" s="8"/>
      <c r="G106" s="4"/>
      <c r="H106" s="4"/>
      <c r="I106" s="129" t="s">
        <v>103</v>
      </c>
      <c r="J106" s="78">
        <v>1</v>
      </c>
      <c r="K106" s="145">
        <f>2155+44.5+1.75</f>
        <v>2201.25</v>
      </c>
      <c r="L106" s="27"/>
      <c r="M106" s="4"/>
      <c r="N106" s="8"/>
      <c r="O106" s="4"/>
      <c r="P106" s="120"/>
      <c r="Q106" s="124"/>
      <c r="R106" s="124"/>
      <c r="S106" s="124"/>
      <c r="T106" s="124"/>
      <c r="U106" s="124"/>
      <c r="V106" s="124"/>
      <c r="W106" s="124"/>
      <c r="X106" s="124"/>
    </row>
    <row r="107" spans="2:24" x14ac:dyDescent="0.2">
      <c r="B107" s="78">
        <v>2</v>
      </c>
      <c r="C107" s="145">
        <v>2028</v>
      </c>
      <c r="D107" s="4"/>
      <c r="E107" s="4"/>
      <c r="F107" s="8"/>
      <c r="G107" s="4"/>
      <c r="H107" s="4"/>
      <c r="I107" s="129" t="s">
        <v>103</v>
      </c>
      <c r="J107" s="78">
        <v>2</v>
      </c>
      <c r="K107" s="145">
        <v>2203</v>
      </c>
      <c r="L107" s="4"/>
      <c r="M107" s="4"/>
      <c r="N107" s="8"/>
      <c r="O107" s="4"/>
      <c r="P107" s="79"/>
      <c r="Q107" s="124"/>
      <c r="R107" s="124"/>
      <c r="S107" s="124"/>
      <c r="T107" s="124"/>
      <c r="U107" s="124"/>
      <c r="V107" s="124"/>
      <c r="W107" s="124"/>
      <c r="X107" s="124"/>
    </row>
    <row r="108" spans="2:24" x14ac:dyDescent="0.2">
      <c r="B108" s="78">
        <v>3</v>
      </c>
      <c r="C108" s="145">
        <v>2029.75</v>
      </c>
      <c r="D108" s="4"/>
      <c r="E108" s="4"/>
      <c r="F108" s="8"/>
      <c r="G108" s="4"/>
      <c r="H108" s="4"/>
      <c r="I108" s="129" t="s">
        <v>103</v>
      </c>
      <c r="J108" s="78">
        <v>3</v>
      </c>
      <c r="K108" s="145">
        <v>2204.75</v>
      </c>
      <c r="L108" s="8"/>
      <c r="M108" s="4"/>
      <c r="N108" s="8"/>
      <c r="O108" s="4"/>
      <c r="P108" s="126"/>
      <c r="Q108" s="124"/>
      <c r="R108" s="124"/>
      <c r="S108" s="124"/>
      <c r="T108" s="124"/>
      <c r="U108" s="124"/>
      <c r="V108" s="124"/>
      <c r="W108" s="124"/>
      <c r="X108" s="124"/>
    </row>
    <row r="109" spans="2:24" x14ac:dyDescent="0.2">
      <c r="B109" s="78">
        <v>4</v>
      </c>
      <c r="C109" s="145">
        <v>2031.5</v>
      </c>
      <c r="D109" s="4"/>
      <c r="E109" s="4"/>
      <c r="F109" s="8"/>
      <c r="G109" s="4"/>
      <c r="H109" s="128"/>
      <c r="I109" s="129" t="s">
        <v>103</v>
      </c>
      <c r="J109" s="78">
        <v>4</v>
      </c>
      <c r="K109" s="145">
        <v>2206.5</v>
      </c>
      <c r="L109" s="27"/>
      <c r="M109" s="4"/>
      <c r="N109" s="8"/>
      <c r="O109" s="4"/>
      <c r="P109" s="136"/>
      <c r="Q109" s="124"/>
      <c r="R109" s="124"/>
      <c r="S109" s="124"/>
      <c r="T109" s="124"/>
      <c r="U109" s="124"/>
      <c r="V109" s="124"/>
      <c r="W109" s="124"/>
      <c r="X109" s="124"/>
    </row>
    <row r="110" spans="2:24" x14ac:dyDescent="0.2">
      <c r="B110" s="78">
        <v>5</v>
      </c>
      <c r="C110" s="145">
        <v>2033.25</v>
      </c>
      <c r="D110" s="4"/>
      <c r="E110" s="4"/>
      <c r="F110" s="8"/>
      <c r="G110" s="4"/>
      <c r="H110" s="4"/>
      <c r="I110" s="129" t="s">
        <v>103</v>
      </c>
      <c r="J110" s="78">
        <v>5</v>
      </c>
      <c r="K110" s="145">
        <v>2208.25</v>
      </c>
      <c r="L110" s="8"/>
      <c r="M110" s="4"/>
      <c r="N110" s="8"/>
      <c r="O110" s="4"/>
      <c r="P110" s="4"/>
      <c r="Q110" s="124"/>
      <c r="R110" s="124"/>
      <c r="S110" s="124"/>
      <c r="T110" s="124"/>
      <c r="U110" s="124"/>
      <c r="V110" s="124"/>
      <c r="W110" s="124"/>
      <c r="X110" s="124"/>
    </row>
    <row r="111" spans="2:24" x14ac:dyDescent="0.2">
      <c r="B111" s="78">
        <v>6</v>
      </c>
      <c r="C111" s="145">
        <v>2035</v>
      </c>
      <c r="D111" s="4"/>
      <c r="E111" s="4"/>
      <c r="F111" s="8"/>
      <c r="G111" s="4"/>
      <c r="H111" s="141"/>
      <c r="I111" s="129" t="s">
        <v>103</v>
      </c>
      <c r="J111" s="78">
        <v>6</v>
      </c>
      <c r="K111" s="145">
        <v>2210</v>
      </c>
      <c r="L111" s="8"/>
      <c r="M111" s="4"/>
      <c r="N111" s="8"/>
      <c r="O111" s="4"/>
      <c r="P111" s="4"/>
      <c r="Q111" s="124"/>
      <c r="R111" s="124"/>
      <c r="S111" s="124"/>
      <c r="T111" s="124"/>
      <c r="U111" s="124"/>
      <c r="V111" s="124"/>
      <c r="W111" s="124"/>
      <c r="X111" s="124"/>
    </row>
    <row r="112" spans="2:24" x14ac:dyDescent="0.2">
      <c r="B112" s="78">
        <v>7</v>
      </c>
      <c r="C112" s="145">
        <v>2036.75</v>
      </c>
      <c r="D112" s="4"/>
      <c r="E112" s="4"/>
      <c r="F112" s="8"/>
      <c r="G112" s="4"/>
      <c r="H112" s="4"/>
      <c r="I112" s="129" t="s">
        <v>103</v>
      </c>
      <c r="J112" s="78">
        <v>7</v>
      </c>
      <c r="K112" s="145">
        <v>2211.75</v>
      </c>
      <c r="L112" s="8"/>
      <c r="M112" s="4"/>
      <c r="N112" s="8"/>
      <c r="O112" s="4"/>
      <c r="P112" s="4"/>
      <c r="Q112" s="124"/>
      <c r="R112" s="124"/>
      <c r="S112" s="124"/>
      <c r="T112" s="124"/>
      <c r="U112" s="124"/>
      <c r="V112" s="124"/>
      <c r="W112" s="124"/>
      <c r="X112" s="124"/>
    </row>
    <row r="113" spans="2:24" x14ac:dyDescent="0.2">
      <c r="B113" s="78">
        <v>8</v>
      </c>
      <c r="C113" s="145">
        <v>2038.5</v>
      </c>
      <c r="D113" s="4"/>
      <c r="E113" s="4"/>
      <c r="F113" s="8"/>
      <c r="G113" s="4"/>
      <c r="H113" s="4"/>
      <c r="I113" s="129" t="s">
        <v>103</v>
      </c>
      <c r="J113" s="78">
        <v>8</v>
      </c>
      <c r="K113" s="145">
        <v>2213.5</v>
      </c>
      <c r="L113" s="8"/>
      <c r="M113" s="4"/>
      <c r="N113" s="8"/>
      <c r="O113" s="4"/>
      <c r="P113" s="4"/>
      <c r="Q113" s="124"/>
      <c r="R113" s="124"/>
      <c r="S113" s="124"/>
      <c r="T113" s="124"/>
      <c r="U113" s="124"/>
      <c r="V113" s="124"/>
      <c r="W113" s="124"/>
      <c r="X113" s="124"/>
    </row>
    <row r="114" spans="2:24" x14ac:dyDescent="0.2">
      <c r="B114" s="78">
        <v>9</v>
      </c>
      <c r="C114" s="145">
        <v>2040.25</v>
      </c>
      <c r="D114" s="4"/>
      <c r="E114" s="4"/>
      <c r="F114" s="8"/>
      <c r="G114" s="4"/>
      <c r="H114" s="4"/>
      <c r="I114" s="129" t="s">
        <v>103</v>
      </c>
      <c r="J114" s="78">
        <v>9</v>
      </c>
      <c r="K114" s="145">
        <v>2215.25</v>
      </c>
      <c r="L114" s="8"/>
      <c r="M114" s="4"/>
      <c r="N114" s="8"/>
      <c r="O114" s="4"/>
      <c r="P114" s="137"/>
      <c r="Q114" s="124"/>
      <c r="R114" s="124"/>
      <c r="S114" s="124"/>
      <c r="T114" s="124"/>
      <c r="U114" s="124"/>
      <c r="V114" s="124"/>
      <c r="W114" s="124"/>
      <c r="X114" s="124"/>
    </row>
    <row r="115" spans="2:24" x14ac:dyDescent="0.2">
      <c r="B115" s="135">
        <v>10</v>
      </c>
      <c r="C115" s="145">
        <v>2042</v>
      </c>
      <c r="D115" s="129"/>
      <c r="E115" s="129"/>
      <c r="F115" s="129"/>
      <c r="G115" s="129"/>
      <c r="H115" s="129"/>
      <c r="I115" s="129" t="s">
        <v>103</v>
      </c>
      <c r="J115" s="135">
        <v>10</v>
      </c>
      <c r="K115" s="145">
        <v>2217</v>
      </c>
      <c r="L115" s="129"/>
      <c r="M115" s="129"/>
      <c r="N115" s="129"/>
      <c r="O115" s="129"/>
      <c r="P115" s="129"/>
      <c r="Q115" s="124"/>
      <c r="R115" s="124"/>
      <c r="S115" s="124"/>
      <c r="T115" s="124"/>
      <c r="U115" s="124"/>
      <c r="V115" s="124"/>
      <c r="W115" s="124"/>
      <c r="X115" s="124"/>
    </row>
    <row r="116" spans="2:24" x14ac:dyDescent="0.2">
      <c r="B116" s="135">
        <v>11</v>
      </c>
      <c r="C116" s="145">
        <v>2043.75</v>
      </c>
      <c r="D116" s="129"/>
      <c r="E116" s="129"/>
      <c r="F116" s="129"/>
      <c r="G116" s="129"/>
      <c r="H116" s="129"/>
      <c r="I116" s="129" t="s">
        <v>103</v>
      </c>
      <c r="J116" s="135">
        <v>11</v>
      </c>
      <c r="K116" s="145">
        <v>2218.75</v>
      </c>
      <c r="L116" s="129"/>
      <c r="M116" s="129"/>
      <c r="N116" s="129"/>
      <c r="O116" s="129"/>
      <c r="P116" s="129"/>
      <c r="Q116" s="124"/>
      <c r="R116" s="124"/>
      <c r="S116" s="124"/>
      <c r="T116" s="124"/>
      <c r="U116" s="124"/>
      <c r="V116" s="124"/>
      <c r="W116" s="124"/>
      <c r="X116" s="124"/>
    </row>
    <row r="117" spans="2:24" x14ac:dyDescent="0.2">
      <c r="B117" s="135">
        <v>12</v>
      </c>
      <c r="C117" s="145">
        <v>2045.5</v>
      </c>
      <c r="D117" s="129"/>
      <c r="E117" s="129"/>
      <c r="F117" s="129"/>
      <c r="G117" s="129"/>
      <c r="H117" s="129"/>
      <c r="I117" s="129" t="s">
        <v>103</v>
      </c>
      <c r="J117" s="135">
        <v>12</v>
      </c>
      <c r="K117" s="145">
        <v>2220.5</v>
      </c>
      <c r="L117" s="129"/>
      <c r="M117" s="129"/>
      <c r="N117" s="129"/>
      <c r="O117" s="129"/>
      <c r="P117" s="129"/>
      <c r="Q117" s="124"/>
      <c r="R117" s="124"/>
      <c r="S117" s="124"/>
      <c r="T117" s="124"/>
      <c r="U117" s="124"/>
      <c r="V117" s="124"/>
      <c r="W117" s="124"/>
      <c r="X117" s="124"/>
    </row>
    <row r="118" spans="2:24" x14ac:dyDescent="0.2">
      <c r="B118" s="135">
        <v>13</v>
      </c>
      <c r="C118" s="145">
        <v>2047.25</v>
      </c>
      <c r="D118" s="129"/>
      <c r="E118" s="129"/>
      <c r="F118" s="129"/>
      <c r="G118" s="129"/>
      <c r="H118" s="129"/>
      <c r="I118" s="129" t="s">
        <v>103</v>
      </c>
      <c r="J118" s="135">
        <v>13</v>
      </c>
      <c r="K118" s="145">
        <v>2222.25</v>
      </c>
      <c r="L118" s="129"/>
      <c r="M118" s="129"/>
      <c r="N118" s="129"/>
      <c r="O118" s="129"/>
      <c r="P118" s="129"/>
      <c r="Q118" s="124"/>
      <c r="R118" s="124"/>
      <c r="S118" s="124"/>
      <c r="T118" s="124"/>
      <c r="U118" s="124"/>
      <c r="V118" s="124"/>
      <c r="W118" s="124"/>
      <c r="X118" s="124"/>
    </row>
    <row r="119" spans="2:24" x14ac:dyDescent="0.2">
      <c r="B119" s="135">
        <v>14</v>
      </c>
      <c r="C119" s="145">
        <v>2049</v>
      </c>
      <c r="D119" s="129"/>
      <c r="E119" s="129"/>
      <c r="F119" s="129"/>
      <c r="G119" s="129"/>
      <c r="H119" s="129"/>
      <c r="I119" s="129" t="s">
        <v>103</v>
      </c>
      <c r="J119" s="135">
        <v>14</v>
      </c>
      <c r="K119" s="145">
        <v>2224</v>
      </c>
      <c r="L119" s="129"/>
      <c r="M119" s="129"/>
      <c r="N119" s="129"/>
      <c r="O119" s="129"/>
      <c r="P119" s="129"/>
      <c r="Q119" s="124"/>
      <c r="R119" s="124"/>
      <c r="S119" s="124"/>
      <c r="T119" s="124"/>
      <c r="U119" s="124"/>
      <c r="V119" s="124"/>
      <c r="W119" s="124"/>
      <c r="X119" s="124"/>
    </row>
    <row r="120" spans="2:24" x14ac:dyDescent="0.2">
      <c r="B120" s="135">
        <v>15</v>
      </c>
      <c r="C120" s="145">
        <v>2050.75</v>
      </c>
      <c r="D120" s="129"/>
      <c r="E120" s="129"/>
      <c r="F120" s="129"/>
      <c r="G120" s="129"/>
      <c r="H120" s="129"/>
      <c r="I120" s="129" t="s">
        <v>103</v>
      </c>
      <c r="J120" s="135">
        <v>15</v>
      </c>
      <c r="K120" s="145">
        <v>2225.75</v>
      </c>
      <c r="L120" s="129"/>
      <c r="M120" s="129"/>
      <c r="N120" s="129"/>
      <c r="O120" s="129"/>
      <c r="P120" s="129"/>
      <c r="Q120" s="124"/>
      <c r="R120" s="124"/>
      <c r="S120" s="124"/>
      <c r="T120" s="124"/>
      <c r="U120" s="124"/>
      <c r="V120" s="124"/>
      <c r="W120" s="124"/>
      <c r="X120" s="124"/>
    </row>
    <row r="121" spans="2:24" x14ac:dyDescent="0.2">
      <c r="B121" s="135">
        <v>16</v>
      </c>
      <c r="C121" s="145">
        <v>2052.5</v>
      </c>
      <c r="D121" s="129"/>
      <c r="E121" s="129"/>
      <c r="F121" s="129"/>
      <c r="G121" s="129"/>
      <c r="H121" s="129"/>
      <c r="I121" s="129" t="s">
        <v>103</v>
      </c>
      <c r="J121" s="135">
        <v>16</v>
      </c>
      <c r="K121" s="145">
        <v>2227.5</v>
      </c>
      <c r="L121" s="129"/>
      <c r="M121" s="129"/>
      <c r="N121" s="129"/>
      <c r="O121" s="129"/>
      <c r="P121" s="129"/>
      <c r="Q121" s="124"/>
      <c r="R121" s="124"/>
      <c r="S121" s="124"/>
      <c r="T121" s="124"/>
      <c r="U121" s="124"/>
      <c r="V121" s="124"/>
      <c r="W121" s="124"/>
      <c r="X121" s="124"/>
    </row>
    <row r="122" spans="2:24" x14ac:dyDescent="0.2">
      <c r="B122" s="135">
        <v>17</v>
      </c>
      <c r="C122" s="145">
        <v>2054.25</v>
      </c>
      <c r="D122" s="129"/>
      <c r="E122" s="129"/>
      <c r="F122" s="129"/>
      <c r="G122" s="129"/>
      <c r="H122" s="129"/>
      <c r="I122" s="129" t="s">
        <v>103</v>
      </c>
      <c r="J122" s="135">
        <v>17</v>
      </c>
      <c r="K122" s="145">
        <v>2229.25</v>
      </c>
      <c r="L122" s="129"/>
      <c r="M122" s="129"/>
      <c r="N122" s="129"/>
      <c r="O122" s="129"/>
      <c r="P122" s="129"/>
      <c r="Q122" s="124"/>
      <c r="R122" s="124"/>
      <c r="S122" s="124"/>
      <c r="T122" s="124"/>
      <c r="U122" s="124"/>
      <c r="V122" s="124"/>
      <c r="W122" s="124"/>
      <c r="X122" s="124"/>
    </row>
    <row r="123" spans="2:24" x14ac:dyDescent="0.2">
      <c r="B123" s="135">
        <v>18</v>
      </c>
      <c r="C123" s="145">
        <v>2056</v>
      </c>
      <c r="D123" s="129"/>
      <c r="E123" s="129"/>
      <c r="F123" s="129"/>
      <c r="G123" s="129"/>
      <c r="H123" s="129"/>
      <c r="I123" s="129" t="s">
        <v>103</v>
      </c>
      <c r="J123" s="135">
        <v>18</v>
      </c>
      <c r="K123" s="145">
        <v>2231</v>
      </c>
      <c r="L123" s="129"/>
      <c r="M123" s="129"/>
      <c r="N123" s="129"/>
      <c r="O123" s="129"/>
      <c r="P123" s="129"/>
      <c r="Q123" s="124"/>
      <c r="R123" s="124"/>
      <c r="S123" s="124"/>
      <c r="T123" s="124"/>
      <c r="U123" s="124"/>
      <c r="V123" s="124"/>
      <c r="W123" s="124"/>
      <c r="X123" s="124"/>
    </row>
    <row r="124" spans="2:24" x14ac:dyDescent="0.2">
      <c r="B124" s="135">
        <v>19</v>
      </c>
      <c r="C124" s="145">
        <v>2057.75</v>
      </c>
      <c r="D124" s="129"/>
      <c r="E124" s="129"/>
      <c r="F124" s="129"/>
      <c r="G124" s="129"/>
      <c r="H124" s="129"/>
      <c r="I124" s="129" t="s">
        <v>103</v>
      </c>
      <c r="J124" s="135">
        <v>19</v>
      </c>
      <c r="K124" s="145">
        <v>2232.75</v>
      </c>
      <c r="L124" s="129"/>
      <c r="M124" s="129"/>
      <c r="N124" s="129"/>
      <c r="O124" s="129"/>
      <c r="P124" s="129"/>
      <c r="Q124" s="124"/>
      <c r="R124" s="124"/>
      <c r="S124" s="124"/>
      <c r="T124" s="124"/>
      <c r="U124" s="124"/>
      <c r="V124" s="124"/>
      <c r="W124" s="124"/>
      <c r="X124" s="124"/>
    </row>
    <row r="125" spans="2:24" x14ac:dyDescent="0.2">
      <c r="B125" s="135">
        <v>20</v>
      </c>
      <c r="C125" s="145">
        <v>2059.5</v>
      </c>
      <c r="D125" s="129"/>
      <c r="E125" s="129"/>
      <c r="F125" s="129"/>
      <c r="G125" s="129"/>
      <c r="H125" s="129"/>
      <c r="I125" s="129" t="s">
        <v>103</v>
      </c>
      <c r="J125" s="135">
        <v>20</v>
      </c>
      <c r="K125" s="145">
        <v>2234.5</v>
      </c>
      <c r="L125" s="129"/>
      <c r="M125" s="129"/>
      <c r="N125" s="129"/>
      <c r="O125" s="129"/>
      <c r="P125" s="129"/>
      <c r="Q125" s="124"/>
      <c r="R125" s="124"/>
      <c r="S125" s="124"/>
      <c r="T125" s="124"/>
      <c r="U125" s="124"/>
      <c r="V125" s="124"/>
      <c r="W125" s="124"/>
      <c r="X125" s="124"/>
    </row>
    <row r="126" spans="2:24" x14ac:dyDescent="0.2">
      <c r="B126" s="135">
        <v>21</v>
      </c>
      <c r="C126" s="145">
        <v>2061.25</v>
      </c>
      <c r="D126" s="129"/>
      <c r="E126" s="129"/>
      <c r="F126" s="129"/>
      <c r="G126" s="129"/>
      <c r="H126" s="129"/>
      <c r="I126" s="129" t="s">
        <v>103</v>
      </c>
      <c r="J126" s="135">
        <v>21</v>
      </c>
      <c r="K126" s="145">
        <v>2236.25</v>
      </c>
      <c r="L126" s="129"/>
      <c r="M126" s="129"/>
      <c r="N126" s="129"/>
      <c r="O126" s="129"/>
      <c r="P126" s="129"/>
      <c r="Q126" s="124"/>
      <c r="R126" s="124"/>
      <c r="S126" s="124"/>
      <c r="T126" s="124"/>
      <c r="U126" s="124"/>
      <c r="V126" s="124"/>
      <c r="W126" s="124"/>
      <c r="X126" s="124"/>
    </row>
    <row r="127" spans="2:24" x14ac:dyDescent="0.2">
      <c r="B127" s="135">
        <v>22</v>
      </c>
      <c r="C127" s="145">
        <v>2063</v>
      </c>
      <c r="D127" s="129"/>
      <c r="E127" s="129"/>
      <c r="F127" s="129"/>
      <c r="G127" s="129"/>
      <c r="H127" s="129"/>
      <c r="I127" s="129" t="s">
        <v>103</v>
      </c>
      <c r="J127" s="135">
        <v>22</v>
      </c>
      <c r="K127" s="145">
        <v>2238</v>
      </c>
      <c r="L127" s="129"/>
      <c r="M127" s="129"/>
      <c r="N127" s="129"/>
      <c r="O127" s="129"/>
      <c r="P127" s="129"/>
      <c r="Q127" s="124"/>
      <c r="R127" s="124"/>
      <c r="S127" s="124"/>
      <c r="T127" s="124"/>
      <c r="U127" s="124"/>
      <c r="V127" s="124"/>
      <c r="W127" s="124"/>
      <c r="X127" s="124"/>
    </row>
    <row r="128" spans="2:24" x14ac:dyDescent="0.2">
      <c r="B128" s="135">
        <v>23</v>
      </c>
      <c r="C128" s="145">
        <v>2064.75</v>
      </c>
      <c r="D128" s="129"/>
      <c r="E128" s="129"/>
      <c r="F128" s="129"/>
      <c r="G128" s="129"/>
      <c r="H128" s="129"/>
      <c r="I128" s="129" t="s">
        <v>103</v>
      </c>
      <c r="J128" s="135">
        <v>23</v>
      </c>
      <c r="K128" s="145">
        <v>2239.75</v>
      </c>
      <c r="L128" s="129"/>
      <c r="M128" s="129"/>
      <c r="N128" s="129"/>
      <c r="O128" s="129"/>
      <c r="P128" s="129"/>
      <c r="Q128" s="124"/>
      <c r="R128" s="124"/>
      <c r="S128" s="124"/>
      <c r="T128" s="124"/>
      <c r="U128" s="124"/>
      <c r="V128" s="124"/>
      <c r="W128" s="124"/>
      <c r="X128" s="124"/>
    </row>
    <row r="129" spans="2:24" x14ac:dyDescent="0.2">
      <c r="B129" s="135">
        <v>24</v>
      </c>
      <c r="C129" s="145">
        <v>2066.5</v>
      </c>
      <c r="D129" s="129"/>
      <c r="E129" s="129"/>
      <c r="F129" s="129"/>
      <c r="G129" s="129"/>
      <c r="H129" s="129"/>
      <c r="I129" s="129" t="s">
        <v>103</v>
      </c>
      <c r="J129" s="135">
        <v>24</v>
      </c>
      <c r="K129" s="145">
        <v>2241.5</v>
      </c>
      <c r="L129" s="129"/>
      <c r="M129" s="129"/>
      <c r="N129" s="129"/>
      <c r="O129" s="129"/>
      <c r="P129" s="129"/>
      <c r="Q129" s="124"/>
      <c r="R129" s="124"/>
      <c r="S129" s="124"/>
      <c r="T129" s="124"/>
      <c r="U129" s="124"/>
      <c r="V129" s="124"/>
      <c r="W129" s="124"/>
      <c r="X129" s="124"/>
    </row>
    <row r="130" spans="2:24" x14ac:dyDescent="0.2">
      <c r="B130" s="135">
        <v>25</v>
      </c>
      <c r="C130" s="145">
        <v>2068.25</v>
      </c>
      <c r="D130" s="129"/>
      <c r="E130" s="129"/>
      <c r="F130" s="129"/>
      <c r="G130" s="129"/>
      <c r="H130" s="129"/>
      <c r="I130" s="129" t="s">
        <v>103</v>
      </c>
      <c r="J130" s="135">
        <v>25</v>
      </c>
      <c r="K130" s="145">
        <v>2243.25</v>
      </c>
      <c r="L130" s="129"/>
      <c r="M130" s="129"/>
      <c r="N130" s="129"/>
      <c r="O130" s="129"/>
      <c r="P130" s="129"/>
      <c r="Q130" s="124"/>
      <c r="R130" s="124"/>
      <c r="S130" s="124"/>
      <c r="T130" s="124"/>
      <c r="U130" s="124"/>
      <c r="V130" s="124"/>
      <c r="W130" s="124"/>
      <c r="X130" s="124"/>
    </row>
    <row r="131" spans="2:24" x14ac:dyDescent="0.2">
      <c r="B131" s="135">
        <v>26</v>
      </c>
      <c r="C131" s="145">
        <v>2070</v>
      </c>
      <c r="D131" s="129"/>
      <c r="E131" s="129"/>
      <c r="F131" s="129"/>
      <c r="G131" s="129"/>
      <c r="H131" s="129"/>
      <c r="I131" s="129" t="s">
        <v>103</v>
      </c>
      <c r="J131" s="135">
        <v>26</v>
      </c>
      <c r="K131" s="145">
        <v>2245</v>
      </c>
      <c r="L131" s="129"/>
      <c r="M131" s="129"/>
      <c r="N131" s="129"/>
      <c r="O131" s="129"/>
      <c r="P131" s="129"/>
      <c r="Q131" s="124"/>
      <c r="R131" s="124"/>
      <c r="S131" s="124"/>
      <c r="T131" s="124"/>
      <c r="U131" s="124"/>
      <c r="V131" s="124"/>
      <c r="W131" s="124"/>
      <c r="X131" s="124"/>
    </row>
    <row r="132" spans="2:24" x14ac:dyDescent="0.2">
      <c r="B132" s="135">
        <v>27</v>
      </c>
      <c r="C132" s="145">
        <v>2071.75</v>
      </c>
      <c r="D132" s="129"/>
      <c r="E132" s="129"/>
      <c r="F132" s="129"/>
      <c r="G132" s="129"/>
      <c r="H132" s="129"/>
      <c r="I132" s="129" t="s">
        <v>103</v>
      </c>
      <c r="J132" s="135">
        <v>27</v>
      </c>
      <c r="K132" s="145">
        <v>2246.75</v>
      </c>
      <c r="L132" s="129"/>
      <c r="M132" s="129"/>
      <c r="N132" s="129"/>
      <c r="O132" s="129"/>
      <c r="P132" s="129"/>
      <c r="Q132" s="124"/>
      <c r="R132" s="124"/>
      <c r="S132" s="124"/>
      <c r="T132" s="124"/>
      <c r="U132" s="124"/>
      <c r="V132" s="124"/>
      <c r="W132" s="124"/>
      <c r="X132" s="124"/>
    </row>
    <row r="133" spans="2:24" x14ac:dyDescent="0.2">
      <c r="B133" s="135">
        <v>28</v>
      </c>
      <c r="C133" s="145">
        <v>2073.5</v>
      </c>
      <c r="D133" s="129"/>
      <c r="E133" s="129"/>
      <c r="F133" s="129"/>
      <c r="G133" s="129"/>
      <c r="H133" s="129"/>
      <c r="I133" s="129" t="s">
        <v>103</v>
      </c>
      <c r="J133" s="135">
        <v>28</v>
      </c>
      <c r="K133" s="145">
        <v>2248.5</v>
      </c>
      <c r="L133" s="129"/>
      <c r="M133" s="129"/>
      <c r="N133" s="129"/>
      <c r="O133" s="129"/>
      <c r="P133" s="129"/>
      <c r="Q133" s="124"/>
      <c r="R133" s="124"/>
      <c r="S133" s="124"/>
      <c r="T133" s="124"/>
      <c r="U133" s="124"/>
      <c r="V133" s="124"/>
      <c r="W133" s="124"/>
      <c r="X133" s="124"/>
    </row>
    <row r="134" spans="2:24" x14ac:dyDescent="0.2">
      <c r="B134" s="135">
        <v>29</v>
      </c>
      <c r="C134" s="145">
        <v>2075.25</v>
      </c>
      <c r="D134" s="129"/>
      <c r="E134" s="129"/>
      <c r="F134" s="129"/>
      <c r="G134" s="129"/>
      <c r="H134" s="129"/>
      <c r="I134" s="129" t="s">
        <v>103</v>
      </c>
      <c r="J134" s="135">
        <v>29</v>
      </c>
      <c r="K134" s="145">
        <v>2250.25</v>
      </c>
      <c r="L134" s="129"/>
      <c r="M134" s="129"/>
      <c r="N134" s="129"/>
      <c r="O134" s="129"/>
      <c r="P134" s="129"/>
      <c r="Q134" s="124"/>
      <c r="R134" s="124"/>
      <c r="S134" s="124"/>
      <c r="T134" s="124"/>
      <c r="U134" s="124"/>
      <c r="V134" s="124"/>
      <c r="W134" s="124"/>
      <c r="X134" s="124"/>
    </row>
    <row r="135" spans="2:24" x14ac:dyDescent="0.2">
      <c r="B135" s="135">
        <v>30</v>
      </c>
      <c r="C135" s="145">
        <v>2077</v>
      </c>
      <c r="D135" s="129"/>
      <c r="E135" s="129"/>
      <c r="F135" s="129"/>
      <c r="G135" s="129"/>
      <c r="H135" s="129"/>
      <c r="I135" s="129" t="s">
        <v>103</v>
      </c>
      <c r="J135" s="135">
        <v>30</v>
      </c>
      <c r="K135" s="145">
        <v>2252</v>
      </c>
      <c r="L135" s="129"/>
      <c r="M135" s="129"/>
      <c r="N135" s="129"/>
      <c r="O135" s="129"/>
      <c r="P135" s="129"/>
      <c r="Q135" s="124"/>
      <c r="R135" s="124"/>
      <c r="S135" s="124"/>
      <c r="T135" s="124"/>
      <c r="U135" s="124"/>
      <c r="V135" s="124"/>
      <c r="W135" s="124"/>
      <c r="X135" s="124"/>
    </row>
    <row r="136" spans="2:24" x14ac:dyDescent="0.2">
      <c r="B136" s="135">
        <v>31</v>
      </c>
      <c r="C136" s="145">
        <v>2078.75</v>
      </c>
      <c r="D136" s="129"/>
      <c r="E136" s="129"/>
      <c r="F136" s="129"/>
      <c r="G136" s="129"/>
      <c r="H136" s="129"/>
      <c r="I136" s="129" t="s">
        <v>103</v>
      </c>
      <c r="J136" s="135">
        <v>31</v>
      </c>
      <c r="K136" s="145">
        <v>2253.75</v>
      </c>
      <c r="L136" s="129"/>
      <c r="M136" s="129"/>
      <c r="N136" s="129"/>
      <c r="O136" s="129"/>
      <c r="P136" s="129"/>
      <c r="Q136" s="124"/>
      <c r="R136" s="124"/>
      <c r="S136" s="124"/>
      <c r="T136" s="124"/>
      <c r="U136" s="124"/>
      <c r="V136" s="124"/>
      <c r="W136" s="124"/>
      <c r="X136" s="124"/>
    </row>
    <row r="137" spans="2:24" x14ac:dyDescent="0.2">
      <c r="B137" s="135">
        <v>32</v>
      </c>
      <c r="C137" s="145">
        <v>2080.5</v>
      </c>
      <c r="D137" s="129"/>
      <c r="E137" s="129"/>
      <c r="F137" s="129"/>
      <c r="G137" s="129"/>
      <c r="H137" s="129"/>
      <c r="I137" s="129" t="s">
        <v>103</v>
      </c>
      <c r="J137" s="135">
        <v>32</v>
      </c>
      <c r="K137" s="145">
        <v>2255.5</v>
      </c>
      <c r="L137" s="129"/>
      <c r="M137" s="129"/>
      <c r="N137" s="129"/>
      <c r="O137" s="129"/>
      <c r="P137" s="129"/>
      <c r="Q137" s="124"/>
      <c r="R137" s="124"/>
      <c r="S137" s="124"/>
      <c r="T137" s="124"/>
      <c r="U137" s="124"/>
      <c r="V137" s="124"/>
      <c r="W137" s="124"/>
      <c r="X137" s="124"/>
    </row>
    <row r="138" spans="2:24" x14ac:dyDescent="0.2">
      <c r="B138" s="135">
        <v>33</v>
      </c>
      <c r="C138" s="145">
        <v>2082.25</v>
      </c>
      <c r="D138" s="129"/>
      <c r="E138" s="129"/>
      <c r="F138" s="129"/>
      <c r="G138" s="129"/>
      <c r="H138" s="129"/>
      <c r="I138" s="129" t="s">
        <v>103</v>
      </c>
      <c r="J138" s="135">
        <v>33</v>
      </c>
      <c r="K138" s="145">
        <v>2257.25</v>
      </c>
      <c r="L138" s="129"/>
      <c r="M138" s="129"/>
      <c r="N138" s="129"/>
      <c r="O138" s="129"/>
      <c r="P138" s="129"/>
      <c r="Q138" s="124"/>
      <c r="R138" s="124"/>
      <c r="S138" s="124"/>
      <c r="T138" s="124"/>
      <c r="U138" s="124"/>
      <c r="V138" s="124"/>
      <c r="W138" s="124"/>
      <c r="X138" s="124"/>
    </row>
    <row r="139" spans="2:24" x14ac:dyDescent="0.2">
      <c r="B139" s="135">
        <v>34</v>
      </c>
      <c r="C139" s="145">
        <v>2084</v>
      </c>
      <c r="D139" s="129"/>
      <c r="E139" s="129"/>
      <c r="F139" s="129"/>
      <c r="G139" s="129"/>
      <c r="H139" s="129"/>
      <c r="I139" s="129" t="s">
        <v>103</v>
      </c>
      <c r="J139" s="135">
        <v>34</v>
      </c>
      <c r="K139" s="145">
        <v>2259</v>
      </c>
      <c r="L139" s="129"/>
      <c r="M139" s="129"/>
      <c r="N139" s="129"/>
      <c r="O139" s="129"/>
      <c r="P139" s="129"/>
      <c r="Q139" s="124"/>
      <c r="R139" s="124"/>
      <c r="S139" s="124"/>
      <c r="T139" s="124"/>
      <c r="U139" s="124"/>
      <c r="V139" s="124"/>
      <c r="W139" s="124"/>
      <c r="X139" s="124"/>
    </row>
    <row r="140" spans="2:24" x14ac:dyDescent="0.2">
      <c r="B140" s="135">
        <v>35</v>
      </c>
      <c r="C140" s="145">
        <v>2085.75</v>
      </c>
      <c r="D140" s="129"/>
      <c r="E140" s="129"/>
      <c r="F140" s="129"/>
      <c r="G140" s="129"/>
      <c r="H140" s="129"/>
      <c r="I140" s="129" t="s">
        <v>103</v>
      </c>
      <c r="J140" s="135">
        <v>35</v>
      </c>
      <c r="K140" s="145">
        <v>2260.75</v>
      </c>
      <c r="L140" s="129"/>
      <c r="M140" s="129"/>
      <c r="N140" s="129"/>
      <c r="O140" s="129"/>
      <c r="P140" s="129"/>
      <c r="Q140" s="124"/>
      <c r="R140" s="124"/>
      <c r="S140" s="124"/>
      <c r="T140" s="124"/>
      <c r="U140" s="124"/>
      <c r="V140" s="124"/>
      <c r="W140" s="124"/>
      <c r="X140" s="124"/>
    </row>
    <row r="141" spans="2:24" x14ac:dyDescent="0.2">
      <c r="B141" s="135">
        <v>36</v>
      </c>
      <c r="C141" s="145">
        <v>2087.5</v>
      </c>
      <c r="D141" s="129"/>
      <c r="E141" s="129"/>
      <c r="F141" s="129"/>
      <c r="G141" s="129"/>
      <c r="H141" s="129"/>
      <c r="I141" s="129" t="s">
        <v>103</v>
      </c>
      <c r="J141" s="135">
        <v>36</v>
      </c>
      <c r="K141" s="145">
        <v>2262.5</v>
      </c>
      <c r="L141" s="129"/>
      <c r="M141" s="129"/>
      <c r="N141" s="129"/>
      <c r="O141" s="129"/>
      <c r="P141" s="129"/>
      <c r="Q141" s="124"/>
      <c r="R141" s="124"/>
      <c r="S141" s="124"/>
      <c r="T141" s="124"/>
      <c r="U141" s="124"/>
      <c r="V141" s="124"/>
      <c r="W141" s="124"/>
      <c r="X141" s="124"/>
    </row>
    <row r="142" spans="2:24" x14ac:dyDescent="0.2">
      <c r="B142" s="135">
        <v>37</v>
      </c>
      <c r="C142" s="145">
        <v>2089.25</v>
      </c>
      <c r="D142" s="129"/>
      <c r="E142" s="129"/>
      <c r="F142" s="129"/>
      <c r="G142" s="129"/>
      <c r="H142" s="129"/>
      <c r="I142" s="129" t="s">
        <v>103</v>
      </c>
      <c r="J142" s="135">
        <v>37</v>
      </c>
      <c r="K142" s="145">
        <v>2264.25</v>
      </c>
      <c r="L142" s="129"/>
      <c r="M142" s="129"/>
      <c r="N142" s="129"/>
      <c r="O142" s="129"/>
      <c r="P142" s="129"/>
      <c r="Q142" s="124"/>
      <c r="R142" s="124"/>
      <c r="S142" s="124"/>
      <c r="T142" s="124"/>
      <c r="U142" s="124"/>
      <c r="V142" s="124"/>
      <c r="W142" s="124"/>
      <c r="X142" s="124"/>
    </row>
    <row r="143" spans="2:24" x14ac:dyDescent="0.2">
      <c r="B143" s="135">
        <v>38</v>
      </c>
      <c r="C143" s="145">
        <v>2091</v>
      </c>
      <c r="D143" s="129"/>
      <c r="E143" s="129"/>
      <c r="F143" s="129"/>
      <c r="G143" s="129"/>
      <c r="H143" s="129"/>
      <c r="I143" s="129" t="s">
        <v>103</v>
      </c>
      <c r="J143" s="135">
        <v>38</v>
      </c>
      <c r="K143" s="145">
        <v>2266</v>
      </c>
      <c r="L143" s="129"/>
      <c r="M143" s="129"/>
      <c r="N143" s="129"/>
      <c r="O143" s="129"/>
      <c r="P143" s="129"/>
      <c r="Q143" s="124"/>
      <c r="R143" s="124"/>
      <c r="S143" s="124"/>
      <c r="T143" s="124"/>
      <c r="U143" s="124"/>
      <c r="V143" s="124"/>
      <c r="W143" s="124"/>
      <c r="X143" s="124"/>
    </row>
    <row r="144" spans="2:24" x14ac:dyDescent="0.2">
      <c r="B144" s="135">
        <v>39</v>
      </c>
      <c r="C144" s="145">
        <v>2092.75</v>
      </c>
      <c r="D144" s="129"/>
      <c r="E144" s="129"/>
      <c r="F144" s="129"/>
      <c r="G144" s="129"/>
      <c r="H144" s="129"/>
      <c r="I144" s="129" t="s">
        <v>103</v>
      </c>
      <c r="J144" s="135">
        <v>39</v>
      </c>
      <c r="K144" s="145">
        <v>2267.75</v>
      </c>
      <c r="L144" s="129"/>
      <c r="M144" s="129"/>
      <c r="N144" s="129"/>
      <c r="O144" s="129"/>
      <c r="P144" s="129"/>
      <c r="Q144" s="124"/>
      <c r="R144" s="124"/>
      <c r="S144" s="124"/>
      <c r="T144" s="124"/>
      <c r="U144" s="124"/>
      <c r="V144" s="124"/>
      <c r="W144" s="124"/>
      <c r="X144" s="124"/>
    </row>
    <row r="145" spans="2:28" x14ac:dyDescent="0.2">
      <c r="B145" s="135">
        <v>40</v>
      </c>
      <c r="C145" s="145">
        <v>2094.5</v>
      </c>
      <c r="D145" s="129"/>
      <c r="E145" s="129"/>
      <c r="F145" s="129"/>
      <c r="G145" s="129"/>
      <c r="H145" s="129"/>
      <c r="I145" s="129" t="s">
        <v>103</v>
      </c>
      <c r="J145" s="135">
        <v>40</v>
      </c>
      <c r="K145" s="145">
        <v>2269.5</v>
      </c>
      <c r="L145" s="129"/>
      <c r="M145" s="129"/>
      <c r="N145" s="129"/>
      <c r="O145" s="129"/>
      <c r="P145" s="129" t="s">
        <v>118</v>
      </c>
      <c r="Q145" s="124"/>
      <c r="R145" s="124"/>
      <c r="S145" s="124"/>
      <c r="T145" s="124"/>
      <c r="U145" s="124"/>
      <c r="V145" s="124"/>
      <c r="W145" s="124"/>
      <c r="X145" s="124"/>
    </row>
    <row r="146" spans="2:28" x14ac:dyDescent="0.2">
      <c r="B146" s="135">
        <v>41</v>
      </c>
      <c r="C146" s="145">
        <v>2096.25</v>
      </c>
      <c r="D146" s="129"/>
      <c r="E146" s="129"/>
      <c r="F146" s="129"/>
      <c r="G146" s="129"/>
      <c r="H146" s="129"/>
      <c r="I146" s="129" t="s">
        <v>103</v>
      </c>
      <c r="J146" s="135">
        <v>41</v>
      </c>
      <c r="K146" s="145">
        <v>2271.25</v>
      </c>
      <c r="L146" s="129"/>
      <c r="M146" s="129"/>
      <c r="N146" s="129"/>
      <c r="O146" s="129"/>
      <c r="P146" s="129"/>
      <c r="Q146" s="124"/>
      <c r="R146" s="124"/>
      <c r="S146" s="124"/>
      <c r="T146" s="124"/>
      <c r="U146" s="124"/>
      <c r="V146" s="124"/>
      <c r="W146" s="124"/>
      <c r="X146" s="124"/>
    </row>
    <row r="147" spans="2:28" x14ac:dyDescent="0.2">
      <c r="B147" s="135">
        <v>42</v>
      </c>
      <c r="C147" s="145">
        <v>2098</v>
      </c>
      <c r="D147" s="129"/>
      <c r="E147" s="129"/>
      <c r="F147" s="129"/>
      <c r="G147" s="129"/>
      <c r="H147" s="129"/>
      <c r="I147" s="129" t="s">
        <v>103</v>
      </c>
      <c r="J147" s="135">
        <v>42</v>
      </c>
      <c r="K147" s="145">
        <v>2273</v>
      </c>
      <c r="L147" s="129"/>
      <c r="M147" s="129"/>
      <c r="N147" s="129"/>
      <c r="O147" s="129"/>
      <c r="P147" s="129"/>
      <c r="Q147" s="124"/>
      <c r="R147" s="124"/>
      <c r="S147" s="124"/>
      <c r="T147" s="124"/>
      <c r="U147" s="124"/>
      <c r="V147" s="124"/>
      <c r="W147" s="124"/>
      <c r="X147" s="124"/>
    </row>
    <row r="148" spans="2:28" x14ac:dyDescent="0.2">
      <c r="B148" s="135">
        <v>43</v>
      </c>
      <c r="C148" s="145">
        <v>2099.75</v>
      </c>
      <c r="D148" s="129"/>
      <c r="E148" s="129"/>
      <c r="F148" s="129"/>
      <c r="G148" s="129"/>
      <c r="H148" s="129"/>
      <c r="I148" s="129" t="s">
        <v>103</v>
      </c>
      <c r="J148" s="135">
        <v>43</v>
      </c>
      <c r="K148" s="145">
        <v>2274.75</v>
      </c>
      <c r="L148" s="129"/>
      <c r="M148" s="129"/>
      <c r="N148" s="129"/>
      <c r="O148" s="129"/>
      <c r="P148" s="129"/>
      <c r="Q148" s="124"/>
      <c r="R148" s="124"/>
      <c r="S148" s="124"/>
      <c r="T148" s="124"/>
      <c r="U148" s="124"/>
      <c r="V148" s="124"/>
      <c r="W148" s="124"/>
      <c r="X148" s="124"/>
    </row>
    <row r="149" spans="2:28" x14ac:dyDescent="0.2">
      <c r="B149" s="135">
        <v>44</v>
      </c>
      <c r="C149" s="145">
        <v>2101.5</v>
      </c>
      <c r="D149" s="129"/>
      <c r="E149" s="129"/>
      <c r="F149" s="129"/>
      <c r="G149" s="129"/>
      <c r="H149" s="129"/>
      <c r="I149" s="129" t="s">
        <v>103</v>
      </c>
      <c r="J149" s="135">
        <v>44</v>
      </c>
      <c r="K149" s="145">
        <v>2276.5</v>
      </c>
      <c r="L149" s="129"/>
      <c r="M149" s="129"/>
      <c r="N149" s="129"/>
      <c r="O149" s="129"/>
      <c r="P149" s="129"/>
      <c r="Q149" s="124"/>
      <c r="R149" s="124"/>
      <c r="S149" s="124"/>
      <c r="T149" s="124"/>
      <c r="U149" s="124"/>
      <c r="V149" s="124"/>
      <c r="W149" s="124"/>
      <c r="X149" s="124"/>
    </row>
    <row r="150" spans="2:28" ht="13.5" customHeight="1" x14ac:dyDescent="0.2">
      <c r="B150" s="135">
        <v>45</v>
      </c>
      <c r="C150" s="145">
        <v>2103.25</v>
      </c>
      <c r="D150" s="129"/>
      <c r="E150" s="129"/>
      <c r="F150" s="129"/>
      <c r="G150" s="129"/>
      <c r="H150" s="129"/>
      <c r="I150" s="129" t="s">
        <v>103</v>
      </c>
      <c r="J150" s="135">
        <v>45</v>
      </c>
      <c r="K150" s="145">
        <v>2278.25</v>
      </c>
      <c r="L150" s="129"/>
      <c r="M150" s="129"/>
      <c r="N150" s="129"/>
      <c r="O150" s="129"/>
      <c r="P150" s="129"/>
      <c r="Q150" s="124"/>
      <c r="R150" s="124"/>
      <c r="S150" s="124"/>
      <c r="T150" s="124"/>
      <c r="U150" s="124"/>
      <c r="V150" s="124"/>
      <c r="W150" s="124"/>
      <c r="X150" s="124"/>
    </row>
    <row r="151" spans="2:28" x14ac:dyDescent="0.2">
      <c r="B151" s="135">
        <v>46</v>
      </c>
      <c r="C151" s="145">
        <v>2105</v>
      </c>
      <c r="D151" s="129"/>
      <c r="E151" s="129"/>
      <c r="F151" s="129"/>
      <c r="G151" s="129"/>
      <c r="H151" s="129"/>
      <c r="I151" s="129" t="s">
        <v>103</v>
      </c>
      <c r="J151" s="135">
        <v>46</v>
      </c>
      <c r="K151" s="145">
        <v>2280</v>
      </c>
      <c r="L151" s="129"/>
      <c r="M151" s="129"/>
      <c r="N151" s="129"/>
      <c r="O151" s="129"/>
      <c r="P151" s="129"/>
      <c r="Q151" s="124"/>
      <c r="R151" s="124"/>
      <c r="S151" s="124"/>
      <c r="T151" s="124"/>
      <c r="U151" s="124"/>
      <c r="V151" s="124"/>
      <c r="W151" s="124"/>
      <c r="X151" s="124"/>
    </row>
    <row r="152" spans="2:28" ht="13.5" thickBot="1" x14ac:dyDescent="0.25">
      <c r="B152" s="144">
        <v>47</v>
      </c>
      <c r="C152" s="146">
        <v>2106.75</v>
      </c>
      <c r="D152" s="142"/>
      <c r="E152" s="142"/>
      <c r="F152" s="142"/>
      <c r="G152" s="142"/>
      <c r="H152" s="142"/>
      <c r="I152" s="142" t="s">
        <v>103</v>
      </c>
      <c r="J152" s="144">
        <v>47</v>
      </c>
      <c r="K152" s="146">
        <v>2281.75</v>
      </c>
      <c r="L152" s="142"/>
      <c r="M152" s="142"/>
      <c r="N152" s="142"/>
      <c r="O152" s="142"/>
      <c r="P152" s="142"/>
      <c r="Q152" s="124"/>
      <c r="R152" s="124"/>
      <c r="S152" s="124"/>
      <c r="T152" s="124"/>
      <c r="U152" s="124"/>
      <c r="V152" s="124"/>
      <c r="W152" s="124"/>
      <c r="X152" s="124"/>
    </row>
    <row r="153" spans="2:28" ht="13.5" thickBot="1" x14ac:dyDescent="0.25">
      <c r="B153" s="227" t="s">
        <v>107</v>
      </c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9"/>
      <c r="Q153" s="124"/>
      <c r="R153" s="124"/>
      <c r="S153" s="124"/>
      <c r="T153" s="124"/>
      <c r="U153" s="124"/>
      <c r="V153" s="124"/>
      <c r="W153" s="124"/>
      <c r="X153" s="124"/>
    </row>
    <row r="154" spans="2:28" x14ac:dyDescent="0.2">
      <c r="B154" s="124"/>
      <c r="C154" s="125"/>
      <c r="D154" s="124"/>
      <c r="E154" s="124"/>
      <c r="F154" s="124"/>
      <c r="G154" s="124"/>
      <c r="H154" s="124"/>
      <c r="I154" s="124"/>
      <c r="J154" s="125"/>
      <c r="K154" s="124"/>
      <c r="L154" s="124"/>
      <c r="M154" s="124"/>
      <c r="N154" s="124"/>
      <c r="O154" s="124"/>
      <c r="P154" s="124"/>
      <c r="Q154" s="124"/>
      <c r="R154" s="124"/>
      <c r="S154" s="124"/>
      <c r="T154" s="124"/>
      <c r="U154" s="124"/>
      <c r="V154" s="124"/>
      <c r="W154" s="124"/>
      <c r="X154" s="124"/>
    </row>
    <row r="155" spans="2:28" x14ac:dyDescent="0.2">
      <c r="B155" s="124"/>
      <c r="C155" s="125"/>
      <c r="D155" s="124"/>
      <c r="E155" s="124"/>
      <c r="F155" s="124"/>
      <c r="G155" s="124"/>
      <c r="H155" s="124"/>
      <c r="I155" s="124"/>
      <c r="J155" s="125"/>
      <c r="K155" s="124"/>
      <c r="L155" s="124"/>
      <c r="M155" s="124"/>
      <c r="N155" s="124"/>
      <c r="O155" s="124"/>
      <c r="P155" s="124"/>
      <c r="Q155" s="124"/>
      <c r="R155" s="124"/>
      <c r="S155" s="124"/>
      <c r="T155" s="124"/>
      <c r="U155" s="124"/>
      <c r="V155" s="124"/>
      <c r="W155" s="124"/>
      <c r="X155" s="124"/>
      <c r="Y155" s="124"/>
      <c r="Z155" s="124"/>
      <c r="AA155" s="124"/>
      <c r="AB155" s="124"/>
    </row>
    <row r="156" spans="2:28" x14ac:dyDescent="0.2">
      <c r="B156" s="124"/>
      <c r="C156" s="125"/>
      <c r="D156" s="124"/>
      <c r="E156" s="124"/>
      <c r="F156" s="124"/>
      <c r="G156" s="124"/>
      <c r="H156" s="124"/>
      <c r="I156" s="124"/>
      <c r="J156" s="125"/>
      <c r="K156" s="124"/>
      <c r="L156" s="124"/>
      <c r="M156" s="124"/>
      <c r="N156" s="124"/>
      <c r="O156" s="124"/>
      <c r="P156" s="124"/>
      <c r="Q156" s="124"/>
      <c r="R156" s="124"/>
      <c r="S156" s="124"/>
      <c r="T156" s="124"/>
      <c r="U156" s="124"/>
      <c r="V156" s="124"/>
      <c r="W156" s="124"/>
      <c r="X156" s="124"/>
      <c r="Y156" s="124"/>
      <c r="Z156" s="124"/>
      <c r="AA156" s="124"/>
      <c r="AB156" s="124"/>
    </row>
    <row r="157" spans="2:28" x14ac:dyDescent="0.2">
      <c r="B157" s="124"/>
      <c r="C157" s="125"/>
      <c r="D157" s="124"/>
      <c r="E157" s="124"/>
      <c r="F157" s="124"/>
      <c r="G157" s="124"/>
      <c r="H157" s="124"/>
      <c r="I157" s="124"/>
      <c r="J157" s="125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  <c r="X157" s="124"/>
      <c r="Y157" s="124"/>
      <c r="Z157" s="124"/>
      <c r="AA157" s="124"/>
      <c r="AB157" s="124"/>
    </row>
    <row r="158" spans="2:28" x14ac:dyDescent="0.2">
      <c r="B158" s="124"/>
      <c r="C158" s="125"/>
      <c r="D158" s="124"/>
      <c r="E158" s="124"/>
      <c r="F158" s="124"/>
      <c r="G158" s="124"/>
      <c r="H158" s="124"/>
      <c r="I158" s="124"/>
      <c r="J158" s="125"/>
      <c r="K158" s="124"/>
      <c r="L158" s="124"/>
      <c r="M158" s="124"/>
      <c r="N158" s="124"/>
      <c r="O158" s="124"/>
      <c r="P158" s="124"/>
      <c r="Q158" s="124"/>
      <c r="R158" s="124"/>
      <c r="S158" s="124"/>
      <c r="T158" s="124"/>
      <c r="U158" s="124"/>
      <c r="V158" s="124"/>
      <c r="W158" s="124"/>
      <c r="X158" s="124"/>
      <c r="Y158" s="124"/>
      <c r="Z158" s="124"/>
      <c r="AA158" s="124"/>
      <c r="AB158" s="124"/>
    </row>
    <row r="159" spans="2:28" x14ac:dyDescent="0.2">
      <c r="B159" s="124"/>
      <c r="C159" s="125"/>
      <c r="D159" s="124"/>
      <c r="E159" s="124"/>
      <c r="F159" s="124"/>
      <c r="G159" s="124"/>
      <c r="H159" s="124"/>
      <c r="I159" s="124"/>
      <c r="J159" s="125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  <c r="Y159" s="124"/>
      <c r="Z159" s="124"/>
      <c r="AA159" s="124"/>
      <c r="AB159" s="124"/>
    </row>
    <row r="160" spans="2:28" x14ac:dyDescent="0.2">
      <c r="B160" s="124"/>
      <c r="C160" s="125"/>
      <c r="D160" s="124"/>
      <c r="E160" s="124"/>
      <c r="F160" s="124"/>
      <c r="G160" s="124"/>
      <c r="H160" s="124"/>
      <c r="I160" s="124"/>
      <c r="J160" s="125"/>
      <c r="K160" s="124"/>
      <c r="L160" s="124"/>
      <c r="M160" s="124"/>
      <c r="N160" s="124"/>
      <c r="O160" s="124"/>
      <c r="P160" s="124"/>
      <c r="Q160" s="124"/>
      <c r="R160" s="124"/>
      <c r="S160" s="124"/>
      <c r="T160" s="124"/>
      <c r="U160" s="124"/>
      <c r="V160" s="124"/>
      <c r="W160" s="124"/>
      <c r="X160" s="124"/>
      <c r="Y160" s="124"/>
      <c r="Z160" s="124"/>
      <c r="AA160" s="124"/>
      <c r="AB160" s="124"/>
    </row>
    <row r="161" spans="2:28" x14ac:dyDescent="0.2">
      <c r="B161" s="124"/>
      <c r="C161" s="125"/>
      <c r="D161" s="124"/>
      <c r="E161" s="124"/>
      <c r="F161" s="124"/>
      <c r="G161" s="124"/>
      <c r="H161" s="124"/>
      <c r="I161" s="124"/>
      <c r="J161" s="125"/>
      <c r="K161" s="124"/>
      <c r="L161" s="124"/>
      <c r="M161" s="124"/>
      <c r="N161" s="124"/>
      <c r="O161" s="124"/>
      <c r="P161" s="124"/>
      <c r="Q161" s="124"/>
      <c r="R161" s="124"/>
      <c r="S161" s="124"/>
      <c r="T161" s="124"/>
      <c r="U161" s="124"/>
      <c r="V161" s="124"/>
      <c r="W161" s="124"/>
      <c r="X161" s="124"/>
      <c r="Y161" s="124"/>
      <c r="Z161" s="124"/>
      <c r="AA161" s="124"/>
      <c r="AB161" s="124"/>
    </row>
    <row r="162" spans="2:28" x14ac:dyDescent="0.2">
      <c r="B162" s="124"/>
      <c r="C162" s="125"/>
      <c r="D162" s="124"/>
      <c r="E162" s="124"/>
      <c r="F162" s="124"/>
      <c r="G162" s="124"/>
      <c r="H162" s="124"/>
      <c r="I162" s="124"/>
      <c r="J162" s="125"/>
      <c r="K162" s="124"/>
      <c r="L162" s="124"/>
      <c r="M162" s="124"/>
      <c r="N162" s="124"/>
      <c r="O162" s="124"/>
      <c r="P162" s="124"/>
      <c r="Q162" s="124"/>
      <c r="R162" s="124"/>
      <c r="S162" s="124"/>
      <c r="T162" s="124"/>
      <c r="U162" s="124"/>
      <c r="V162" s="124"/>
      <c r="W162" s="124"/>
      <c r="X162" s="124"/>
      <c r="Y162" s="124"/>
      <c r="Z162" s="124"/>
      <c r="AA162" s="124"/>
      <c r="AB162" s="124"/>
    </row>
    <row r="163" spans="2:28" x14ac:dyDescent="0.2">
      <c r="B163" s="124"/>
      <c r="C163" s="125"/>
      <c r="D163" s="124"/>
      <c r="E163" s="124"/>
      <c r="F163" s="124"/>
      <c r="G163" s="124"/>
      <c r="H163" s="124"/>
      <c r="I163" s="124"/>
      <c r="J163" s="125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  <c r="V163" s="124"/>
      <c r="W163" s="124"/>
      <c r="X163" s="124"/>
      <c r="Y163" s="124"/>
      <c r="Z163" s="124"/>
      <c r="AA163" s="124"/>
      <c r="AB163" s="124"/>
    </row>
    <row r="164" spans="2:28" x14ac:dyDescent="0.2">
      <c r="B164" s="124"/>
      <c r="C164" s="125"/>
      <c r="D164" s="124"/>
      <c r="E164" s="124"/>
      <c r="F164" s="124"/>
      <c r="G164" s="124"/>
      <c r="H164" s="124"/>
      <c r="I164" s="124"/>
      <c r="J164" s="125"/>
      <c r="K164" s="124"/>
      <c r="L164" s="124"/>
      <c r="M164" s="124"/>
      <c r="N164" s="124"/>
      <c r="O164" s="124"/>
      <c r="P164" s="124"/>
      <c r="Q164" s="124"/>
      <c r="R164" s="124"/>
      <c r="S164" s="124"/>
      <c r="T164" s="124"/>
      <c r="U164" s="124"/>
      <c r="V164" s="124"/>
      <c r="W164" s="124"/>
      <c r="X164" s="124"/>
      <c r="Y164" s="124"/>
      <c r="Z164" s="124"/>
      <c r="AA164" s="124"/>
      <c r="AB164" s="124"/>
    </row>
    <row r="165" spans="2:28" x14ac:dyDescent="0.2">
      <c r="AA165" s="124"/>
    </row>
    <row r="166" spans="2:28" x14ac:dyDescent="0.2">
      <c r="AA166" s="124"/>
    </row>
    <row r="167" spans="2:28" x14ac:dyDescent="0.2">
      <c r="AA167" s="124"/>
    </row>
    <row r="168" spans="2:28" x14ac:dyDescent="0.2">
      <c r="AA168" s="124"/>
    </row>
    <row r="169" spans="2:28" x14ac:dyDescent="0.2">
      <c r="AA169" s="124"/>
    </row>
    <row r="170" spans="2:28" x14ac:dyDescent="0.2">
      <c r="AA170" s="124"/>
    </row>
    <row r="171" spans="2:28" x14ac:dyDescent="0.2">
      <c r="AA171" s="124"/>
    </row>
    <row r="172" spans="2:28" x14ac:dyDescent="0.2">
      <c r="AA172" s="124"/>
    </row>
    <row r="173" spans="2:28" x14ac:dyDescent="0.2">
      <c r="AA173" s="124"/>
    </row>
    <row r="174" spans="2:28" x14ac:dyDescent="0.2">
      <c r="AA174" s="124"/>
    </row>
    <row r="175" spans="2:28" x14ac:dyDescent="0.2">
      <c r="AA175" s="124"/>
    </row>
    <row r="176" spans="2:28" x14ac:dyDescent="0.2">
      <c r="AA176" s="124"/>
    </row>
    <row r="177" spans="1:28" x14ac:dyDescent="0.2">
      <c r="A177" s="124"/>
      <c r="AB177" s="124"/>
    </row>
    <row r="178" spans="1:28" x14ac:dyDescent="0.2">
      <c r="A178" s="124"/>
      <c r="AB178" s="124"/>
    </row>
    <row r="179" spans="1:28" x14ac:dyDescent="0.2">
      <c r="A179" s="124"/>
      <c r="AB179" s="124"/>
    </row>
    <row r="180" spans="1:28" x14ac:dyDescent="0.2">
      <c r="A180" s="124"/>
      <c r="AB180" s="124"/>
    </row>
    <row r="181" spans="1:28" x14ac:dyDescent="0.2">
      <c r="A181" s="124"/>
      <c r="AB181" s="124"/>
    </row>
    <row r="182" spans="1:28" x14ac:dyDescent="0.2">
      <c r="A182" s="124"/>
      <c r="AB182" s="124"/>
    </row>
    <row r="183" spans="1:28" x14ac:dyDescent="0.2">
      <c r="A183" s="124"/>
      <c r="AB183" s="124"/>
    </row>
    <row r="184" spans="1:28" x14ac:dyDescent="0.2">
      <c r="AB184" s="124"/>
    </row>
    <row r="185" spans="1:28" x14ac:dyDescent="0.2">
      <c r="AB185" s="124"/>
    </row>
    <row r="186" spans="1:28" x14ac:dyDescent="0.2">
      <c r="AB186" s="124"/>
    </row>
    <row r="187" spans="1:28" x14ac:dyDescent="0.2">
      <c r="AB187" s="124"/>
    </row>
    <row r="188" spans="1:28" x14ac:dyDescent="0.2">
      <c r="AB188" s="124"/>
    </row>
    <row r="189" spans="1:28" x14ac:dyDescent="0.2">
      <c r="AB189" s="124"/>
    </row>
    <row r="190" spans="1:28" x14ac:dyDescent="0.2">
      <c r="AB190" s="124"/>
    </row>
    <row r="191" spans="1:28" x14ac:dyDescent="0.2">
      <c r="AB191" s="124"/>
    </row>
    <row r="192" spans="1:28" x14ac:dyDescent="0.2">
      <c r="AB192" s="124"/>
    </row>
    <row r="193" spans="28:28" x14ac:dyDescent="0.2">
      <c r="AB193" s="124"/>
    </row>
    <row r="194" spans="28:28" x14ac:dyDescent="0.2">
      <c r="AB194" s="124"/>
    </row>
    <row r="195" spans="28:28" x14ac:dyDescent="0.2">
      <c r="AB195" s="124"/>
    </row>
    <row r="196" spans="28:28" x14ac:dyDescent="0.2">
      <c r="AB196" s="124"/>
    </row>
    <row r="197" spans="28:28" x14ac:dyDescent="0.2">
      <c r="AB197" s="124"/>
    </row>
    <row r="198" spans="28:28" x14ac:dyDescent="0.2">
      <c r="AB198" s="124"/>
    </row>
    <row r="199" spans="28:28" x14ac:dyDescent="0.2">
      <c r="AB199" s="124"/>
    </row>
    <row r="200" spans="28:28" x14ac:dyDescent="0.2">
      <c r="AB200" s="124"/>
    </row>
    <row r="201" spans="28:28" x14ac:dyDescent="0.2">
      <c r="AB201" s="124"/>
    </row>
    <row r="202" spans="28:28" x14ac:dyDescent="0.2">
      <c r="AB202" s="124"/>
    </row>
    <row r="203" spans="28:28" x14ac:dyDescent="0.2">
      <c r="AB203" s="124"/>
    </row>
    <row r="204" spans="28:28" x14ac:dyDescent="0.2">
      <c r="AB204" s="124"/>
    </row>
    <row r="205" spans="28:28" x14ac:dyDescent="0.2">
      <c r="AB205" s="124"/>
    </row>
    <row r="206" spans="28:28" x14ac:dyDescent="0.2">
      <c r="AB206" s="124"/>
    </row>
    <row r="207" spans="28:28" x14ac:dyDescent="0.2">
      <c r="AB207" s="124"/>
    </row>
    <row r="208" spans="28:28" x14ac:dyDescent="0.2">
      <c r="AB208" s="124"/>
    </row>
    <row r="209" spans="28:28" x14ac:dyDescent="0.2">
      <c r="AB209" s="124"/>
    </row>
    <row r="210" spans="28:28" x14ac:dyDescent="0.2">
      <c r="AB210" s="124"/>
    </row>
    <row r="211" spans="28:28" x14ac:dyDescent="0.2">
      <c r="AB211" s="124"/>
    </row>
    <row r="212" spans="28:28" x14ac:dyDescent="0.2">
      <c r="AB212" s="124"/>
    </row>
    <row r="213" spans="28:28" x14ac:dyDescent="0.2">
      <c r="AB213" s="124"/>
    </row>
    <row r="214" spans="28:28" x14ac:dyDescent="0.2">
      <c r="AB214" s="124"/>
    </row>
    <row r="215" spans="28:28" x14ac:dyDescent="0.2">
      <c r="AB215" s="124"/>
    </row>
    <row r="216" spans="28:28" x14ac:dyDescent="0.2">
      <c r="AB216" s="124"/>
    </row>
    <row r="217" spans="28:28" x14ac:dyDescent="0.2">
      <c r="AB217" s="124"/>
    </row>
    <row r="218" spans="28:28" x14ac:dyDescent="0.2">
      <c r="AB218" s="124"/>
    </row>
    <row r="219" spans="28:28" x14ac:dyDescent="0.2">
      <c r="AB219" s="124"/>
    </row>
    <row r="220" spans="28:28" x14ac:dyDescent="0.2">
      <c r="AB220" s="124"/>
    </row>
    <row r="221" spans="28:28" x14ac:dyDescent="0.2">
      <c r="AB221" s="124"/>
    </row>
    <row r="222" spans="28:28" x14ac:dyDescent="0.2">
      <c r="AB222" s="124"/>
    </row>
    <row r="223" spans="28:28" x14ac:dyDescent="0.2">
      <c r="AB223" s="124"/>
    </row>
    <row r="224" spans="28:28" x14ac:dyDescent="0.2">
      <c r="AB224" s="124"/>
    </row>
    <row r="225" spans="28:28" x14ac:dyDescent="0.2">
      <c r="AB225" s="124"/>
    </row>
    <row r="226" spans="28:28" x14ac:dyDescent="0.2">
      <c r="AB226" s="124"/>
    </row>
    <row r="227" spans="28:28" x14ac:dyDescent="0.2">
      <c r="AB227" s="124"/>
    </row>
    <row r="228" spans="28:28" x14ac:dyDescent="0.2">
      <c r="AB228" s="124"/>
    </row>
    <row r="229" spans="28:28" x14ac:dyDescent="0.2">
      <c r="AB229" s="124"/>
    </row>
    <row r="230" spans="28:28" x14ac:dyDescent="0.2">
      <c r="AB230" s="124"/>
    </row>
    <row r="231" spans="28:28" x14ac:dyDescent="0.2">
      <c r="AB231" s="124"/>
    </row>
    <row r="232" spans="28:28" x14ac:dyDescent="0.2">
      <c r="AB232" s="124"/>
    </row>
    <row r="233" spans="28:28" x14ac:dyDescent="0.2">
      <c r="AB233" s="124"/>
    </row>
    <row r="234" spans="28:28" x14ac:dyDescent="0.2">
      <c r="AB234" s="124"/>
    </row>
    <row r="235" spans="28:28" x14ac:dyDescent="0.2">
      <c r="AB235" s="124"/>
    </row>
    <row r="236" spans="28:28" x14ac:dyDescent="0.2">
      <c r="AB236" s="124"/>
    </row>
    <row r="237" spans="28:28" x14ac:dyDescent="0.2">
      <c r="AB237" s="124"/>
    </row>
    <row r="238" spans="28:28" x14ac:dyDescent="0.2">
      <c r="AB238" s="124"/>
    </row>
    <row r="239" spans="28:28" x14ac:dyDescent="0.2">
      <c r="AB239" s="124"/>
    </row>
    <row r="240" spans="28:28" x14ac:dyDescent="0.2">
      <c r="AB240" s="124"/>
    </row>
    <row r="241" spans="28:28" x14ac:dyDescent="0.2">
      <c r="AB241" s="124"/>
    </row>
    <row r="242" spans="28:28" x14ac:dyDescent="0.2">
      <c r="AB242" s="124"/>
    </row>
    <row r="243" spans="28:28" x14ac:dyDescent="0.2">
      <c r="AB243" s="124"/>
    </row>
    <row r="244" spans="28:28" x14ac:dyDescent="0.2">
      <c r="AB244" s="124"/>
    </row>
    <row r="245" spans="28:28" x14ac:dyDescent="0.2">
      <c r="AB245" s="124"/>
    </row>
    <row r="246" spans="28:28" x14ac:dyDescent="0.2">
      <c r="AB246" s="124"/>
    </row>
    <row r="247" spans="28:28" x14ac:dyDescent="0.2">
      <c r="AB247" s="124"/>
    </row>
    <row r="248" spans="28:28" x14ac:dyDescent="0.2">
      <c r="AB248" s="124"/>
    </row>
    <row r="249" spans="28:28" x14ac:dyDescent="0.2">
      <c r="AB249" s="124"/>
    </row>
    <row r="250" spans="28:28" x14ac:dyDescent="0.2">
      <c r="AB250" s="124"/>
    </row>
  </sheetData>
  <mergeCells count="17">
    <mergeCell ref="B104:P104"/>
    <mergeCell ref="B153:P153"/>
    <mergeCell ref="B19:P19"/>
    <mergeCell ref="B32:P32"/>
    <mergeCell ref="B33:P33"/>
    <mergeCell ref="B58:P58"/>
    <mergeCell ref="B59:P59"/>
    <mergeCell ref="B103:P103"/>
    <mergeCell ref="B10:P10"/>
    <mergeCell ref="B11:P11"/>
    <mergeCell ref="B18:P18"/>
    <mergeCell ref="E5:L5"/>
    <mergeCell ref="E6:L6"/>
    <mergeCell ref="E7:L7"/>
    <mergeCell ref="E8:F8"/>
    <mergeCell ref="G8:H8"/>
    <mergeCell ref="J8:K8"/>
  </mergeCells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18"/>
  <sheetViews>
    <sheetView topLeftCell="C1" workbookViewId="0">
      <selection activeCell="K21" sqref="K21"/>
    </sheetView>
  </sheetViews>
  <sheetFormatPr defaultRowHeight="12.75" x14ac:dyDescent="0.2"/>
  <cols>
    <col min="2" max="2" width="23.5703125" customWidth="1"/>
    <col min="3" max="3" width="20.28515625" customWidth="1"/>
    <col min="6" max="6" width="11.85546875" customWidth="1"/>
    <col min="7" max="7" width="11.5703125" customWidth="1"/>
    <col min="8" max="8" width="20" customWidth="1"/>
    <col min="10" max="10" width="12.7109375" customWidth="1"/>
    <col min="11" max="11" width="18.5703125" customWidth="1"/>
    <col min="12" max="12" width="11.7109375" customWidth="1"/>
    <col min="14" max="14" width="11.42578125" customWidth="1"/>
    <col min="15" max="15" width="11.5703125" customWidth="1"/>
    <col min="16" max="16" width="18.140625" customWidth="1"/>
  </cols>
  <sheetData>
    <row r="5" spans="1:16" ht="15" customHeight="1" x14ac:dyDescent="0.2"/>
    <row r="6" spans="1:16" ht="15.75" x14ac:dyDescent="0.25">
      <c r="A6" s="243">
        <v>-1</v>
      </c>
      <c r="B6" s="67"/>
      <c r="C6" s="68"/>
      <c r="D6" s="69"/>
      <c r="E6" s="67"/>
      <c r="F6" s="67"/>
      <c r="G6" s="67"/>
      <c r="H6" s="67"/>
      <c r="I6" s="67"/>
      <c r="J6" s="67"/>
      <c r="K6" s="67"/>
      <c r="L6" s="70"/>
      <c r="M6" s="67"/>
      <c r="N6" s="67"/>
      <c r="O6" s="67"/>
      <c r="P6" s="67"/>
    </row>
    <row r="7" spans="1:16" ht="30" x14ac:dyDescent="0.4">
      <c r="A7" s="243"/>
      <c r="B7" s="67"/>
      <c r="C7" s="67"/>
      <c r="D7" s="69"/>
      <c r="E7" s="211" t="s">
        <v>14</v>
      </c>
      <c r="F7" s="212"/>
      <c r="G7" s="212"/>
      <c r="H7" s="212"/>
      <c r="I7" s="212"/>
      <c r="J7" s="212"/>
      <c r="K7" s="212"/>
      <c r="L7" s="213"/>
      <c r="M7" s="67"/>
      <c r="N7" s="67"/>
      <c r="O7" s="67"/>
      <c r="P7" s="67"/>
    </row>
    <row r="8" spans="1:16" ht="15.75" x14ac:dyDescent="0.25">
      <c r="B8" s="67"/>
      <c r="C8" s="67"/>
      <c r="D8" s="69"/>
      <c r="E8" s="214"/>
      <c r="F8" s="215"/>
      <c r="G8" s="215"/>
      <c r="H8" s="215"/>
      <c r="I8" s="215"/>
      <c r="J8" s="215"/>
      <c r="K8" s="215"/>
      <c r="L8" s="216"/>
      <c r="M8" s="67"/>
      <c r="N8" s="67"/>
      <c r="O8" s="67"/>
      <c r="P8" s="67"/>
    </row>
    <row r="9" spans="1:16" ht="15" x14ac:dyDescent="0.25">
      <c r="B9" s="71"/>
      <c r="C9" s="71"/>
      <c r="D9" s="71"/>
      <c r="E9" s="217" t="s">
        <v>85</v>
      </c>
      <c r="F9" s="218"/>
      <c r="G9" s="218"/>
      <c r="H9" s="218"/>
      <c r="I9" s="218"/>
      <c r="J9" s="218"/>
      <c r="K9" s="218"/>
      <c r="L9" s="219"/>
      <c r="M9" s="67"/>
      <c r="N9" s="67"/>
      <c r="O9" s="67"/>
      <c r="P9" s="67"/>
    </row>
    <row r="10" spans="1:16" ht="15" x14ac:dyDescent="0.25">
      <c r="B10" s="71"/>
      <c r="C10" s="71"/>
      <c r="D10" s="71"/>
      <c r="E10" s="236" t="s">
        <v>15</v>
      </c>
      <c r="F10" s="237"/>
      <c r="G10" s="237"/>
      <c r="H10" s="237"/>
      <c r="I10" s="237"/>
      <c r="J10" s="237"/>
      <c r="K10" s="237"/>
      <c r="L10" s="238"/>
      <c r="M10" s="67"/>
      <c r="N10" s="67"/>
      <c r="O10" s="67"/>
      <c r="P10" s="67"/>
    </row>
    <row r="11" spans="1:16" ht="15.75" thickBot="1" x14ac:dyDescent="0.3">
      <c r="B11" s="71"/>
      <c r="C11" s="71"/>
      <c r="D11" s="98"/>
      <c r="E11" s="99"/>
      <c r="F11" s="99"/>
      <c r="G11" s="99"/>
      <c r="H11" s="99"/>
      <c r="I11" s="99"/>
      <c r="J11" s="99"/>
      <c r="K11" s="99"/>
      <c r="L11" s="99"/>
      <c r="M11" s="97"/>
      <c r="N11" s="67"/>
      <c r="O11" s="67"/>
      <c r="P11" s="67"/>
    </row>
    <row r="12" spans="1:16" x14ac:dyDescent="0.2">
      <c r="B12" s="67"/>
      <c r="C12" s="67"/>
      <c r="D12" s="95"/>
      <c r="E12" s="233" t="s">
        <v>16</v>
      </c>
      <c r="F12" s="234"/>
      <c r="G12" s="234" t="s">
        <v>17</v>
      </c>
      <c r="H12" s="234"/>
      <c r="I12" s="92"/>
      <c r="J12" s="234" t="s">
        <v>18</v>
      </c>
      <c r="K12" s="234"/>
      <c r="L12" s="93" t="s">
        <v>19</v>
      </c>
      <c r="M12" s="97"/>
      <c r="N12" s="67"/>
      <c r="O12" s="67"/>
      <c r="P12" s="67"/>
    </row>
    <row r="13" spans="1:16" ht="16.5" thickBot="1" x14ac:dyDescent="0.3">
      <c r="B13" s="67"/>
      <c r="C13" s="67"/>
      <c r="D13" s="96"/>
      <c r="E13" s="230" t="s">
        <v>63</v>
      </c>
      <c r="F13" s="231"/>
      <c r="G13" s="231"/>
      <c r="H13" s="231"/>
      <c r="I13" s="231"/>
      <c r="J13" s="231"/>
      <c r="K13" s="231"/>
      <c r="L13" s="232"/>
      <c r="M13" s="97"/>
      <c r="N13" s="67"/>
      <c r="O13" s="67"/>
      <c r="P13" s="67"/>
    </row>
    <row r="14" spans="1:16" x14ac:dyDescent="0.2">
      <c r="B14" s="76" t="s">
        <v>0</v>
      </c>
      <c r="C14" s="76" t="s">
        <v>5</v>
      </c>
      <c r="D14" s="77" t="s">
        <v>1</v>
      </c>
      <c r="E14" s="90" t="s">
        <v>2</v>
      </c>
      <c r="F14" s="90" t="s">
        <v>3</v>
      </c>
      <c r="G14" s="90" t="s">
        <v>4</v>
      </c>
      <c r="H14" s="90" t="s">
        <v>29</v>
      </c>
      <c r="J14" s="91" t="s">
        <v>0</v>
      </c>
      <c r="K14" s="91" t="s">
        <v>6</v>
      </c>
      <c r="L14" s="90" t="s">
        <v>1</v>
      </c>
      <c r="M14" s="77" t="s">
        <v>2</v>
      </c>
      <c r="N14" s="77" t="s">
        <v>3</v>
      </c>
      <c r="O14" s="77" t="s">
        <v>4</v>
      </c>
      <c r="P14" s="77" t="s">
        <v>29</v>
      </c>
    </row>
    <row r="15" spans="1:16" x14ac:dyDescent="0.2">
      <c r="B15" s="78">
        <v>1</v>
      </c>
      <c r="C15" s="78">
        <v>3610</v>
      </c>
      <c r="D15" s="4"/>
      <c r="E15" s="4"/>
      <c r="F15" s="4"/>
      <c r="G15" s="4"/>
      <c r="H15" s="4"/>
      <c r="J15" s="78">
        <v>1</v>
      </c>
      <c r="K15" s="78">
        <v>3930</v>
      </c>
      <c r="L15" s="4"/>
      <c r="M15" s="4"/>
      <c r="N15" s="4"/>
      <c r="O15" s="4"/>
      <c r="P15" s="4"/>
    </row>
    <row r="16" spans="1:16" x14ac:dyDescent="0.2">
      <c r="B16" s="78">
        <v>2</v>
      </c>
      <c r="C16" s="78">
        <v>3650</v>
      </c>
      <c r="D16" s="4"/>
      <c r="E16" s="4"/>
      <c r="F16" s="4"/>
      <c r="G16" s="4"/>
      <c r="H16" s="4"/>
      <c r="J16" s="78">
        <v>2</v>
      </c>
      <c r="K16" s="78">
        <v>3970</v>
      </c>
      <c r="L16" s="4"/>
      <c r="M16" s="4"/>
      <c r="N16" s="4"/>
      <c r="O16" s="4"/>
      <c r="P16" s="4"/>
    </row>
    <row r="17" spans="1:16" x14ac:dyDescent="0.2">
      <c r="B17" s="78">
        <v>3</v>
      </c>
      <c r="C17" s="78">
        <v>3690</v>
      </c>
      <c r="D17" s="4"/>
      <c r="E17" s="4"/>
      <c r="F17" s="4"/>
      <c r="G17" s="4"/>
      <c r="H17" s="4"/>
      <c r="I17" s="81"/>
      <c r="J17" s="78">
        <v>3</v>
      </c>
      <c r="K17" s="78">
        <v>4010</v>
      </c>
      <c r="L17" s="4"/>
      <c r="M17" s="4"/>
      <c r="N17" s="4"/>
      <c r="O17" s="4"/>
      <c r="P17" s="4"/>
    </row>
    <row r="18" spans="1:16" x14ac:dyDescent="0.2">
      <c r="B18" s="78">
        <v>4</v>
      </c>
      <c r="C18" s="78">
        <v>3730</v>
      </c>
      <c r="D18" s="8"/>
      <c r="E18" s="4"/>
      <c r="F18" s="4"/>
      <c r="G18" s="4"/>
      <c r="H18" s="79"/>
      <c r="J18" s="78">
        <v>4</v>
      </c>
      <c r="K18" s="78">
        <v>4050</v>
      </c>
      <c r="L18" s="4"/>
      <c r="M18" s="4"/>
      <c r="N18" s="4"/>
      <c r="O18" s="4"/>
      <c r="P18" s="4"/>
    </row>
    <row r="19" spans="1:16" x14ac:dyDescent="0.2">
      <c r="B19" s="78">
        <v>5</v>
      </c>
      <c r="C19" s="78">
        <v>3770</v>
      </c>
      <c r="D19" s="4"/>
      <c r="E19" s="4"/>
      <c r="F19" s="4"/>
      <c r="G19" s="4"/>
      <c r="H19" s="4"/>
      <c r="J19" s="78">
        <v>5</v>
      </c>
      <c r="K19" s="78">
        <v>4090</v>
      </c>
      <c r="L19" s="4"/>
      <c r="M19" s="4"/>
      <c r="N19" s="4"/>
      <c r="O19" s="4"/>
      <c r="P19" s="4"/>
    </row>
    <row r="20" spans="1:16" x14ac:dyDescent="0.2">
      <c r="B20" s="78">
        <v>6</v>
      </c>
      <c r="C20" s="78">
        <v>3810</v>
      </c>
      <c r="D20" s="4"/>
      <c r="E20" s="4"/>
      <c r="F20" s="4"/>
      <c r="G20" s="4"/>
      <c r="H20" s="4"/>
      <c r="J20" s="78">
        <v>6</v>
      </c>
      <c r="K20" s="78">
        <v>4130</v>
      </c>
      <c r="L20" s="4"/>
      <c r="M20" s="4"/>
      <c r="N20" s="4"/>
      <c r="O20" s="4"/>
      <c r="P20" s="4"/>
    </row>
    <row r="21" spans="1:16" x14ac:dyDescent="0.2">
      <c r="B21" s="80">
        <v>7</v>
      </c>
      <c r="C21" s="78">
        <v>3850</v>
      </c>
      <c r="D21" s="4"/>
      <c r="E21" s="4"/>
      <c r="F21" s="4"/>
      <c r="G21" s="4"/>
      <c r="H21" s="4"/>
      <c r="J21" s="80">
        <v>7</v>
      </c>
      <c r="K21" s="78">
        <v>4170</v>
      </c>
      <c r="L21" s="4"/>
      <c r="M21" s="4"/>
      <c r="N21" s="4"/>
      <c r="O21" s="4"/>
      <c r="P21" s="4"/>
    </row>
    <row r="22" spans="1:16" x14ac:dyDescent="0.2">
      <c r="B22" s="7"/>
      <c r="C22" s="12"/>
      <c r="D22" s="5"/>
      <c r="E22" s="5"/>
      <c r="F22" s="5"/>
      <c r="G22" s="5"/>
      <c r="H22" s="5"/>
      <c r="J22" s="7"/>
      <c r="K22" s="12"/>
      <c r="L22" s="5"/>
      <c r="M22" s="5"/>
      <c r="N22" s="5"/>
      <c r="O22" s="5"/>
      <c r="P22" s="5"/>
    </row>
    <row r="23" spans="1:16" x14ac:dyDescent="0.2">
      <c r="B23" s="7"/>
      <c r="C23" s="12"/>
      <c r="D23" s="5"/>
      <c r="E23" s="5"/>
      <c r="F23" s="5"/>
      <c r="G23" s="5"/>
      <c r="H23" s="5"/>
      <c r="J23" s="7"/>
      <c r="K23" s="12"/>
      <c r="L23" s="5"/>
      <c r="M23" s="5"/>
      <c r="N23" s="5"/>
      <c r="O23" s="5"/>
      <c r="P23" s="5"/>
    </row>
    <row r="24" spans="1:16" x14ac:dyDescent="0.2">
      <c r="B24" s="7"/>
      <c r="C24" s="12"/>
      <c r="D24" s="5"/>
      <c r="E24" s="5"/>
      <c r="F24" s="5"/>
      <c r="G24" s="5"/>
      <c r="H24" s="5"/>
      <c r="J24" s="7"/>
      <c r="K24" s="12"/>
      <c r="L24" s="5"/>
      <c r="M24" s="5"/>
      <c r="N24" s="5"/>
      <c r="O24" s="5"/>
      <c r="P24" s="5"/>
    </row>
    <row r="25" spans="1:16" ht="15.75" x14ac:dyDescent="0.25">
      <c r="A25" s="244">
        <v>-2</v>
      </c>
      <c r="B25" s="67"/>
      <c r="C25" s="68"/>
      <c r="D25" s="69"/>
      <c r="E25" s="67"/>
      <c r="F25" s="67"/>
      <c r="G25" s="67"/>
      <c r="H25" s="67"/>
      <c r="I25" s="67"/>
      <c r="J25" s="67"/>
      <c r="K25" s="67"/>
      <c r="L25" s="70"/>
      <c r="M25" s="67"/>
      <c r="N25" s="67"/>
      <c r="O25" s="67"/>
      <c r="P25" s="67"/>
    </row>
    <row r="26" spans="1:16" ht="15.75" x14ac:dyDescent="0.25">
      <c r="A26" s="244"/>
      <c r="B26" s="67"/>
      <c r="C26" s="67"/>
      <c r="D26" s="69"/>
      <c r="E26" s="214" t="s">
        <v>8</v>
      </c>
      <c r="F26" s="215"/>
      <c r="G26" s="215"/>
      <c r="H26" s="215"/>
      <c r="I26" s="215"/>
      <c r="J26" s="215"/>
      <c r="K26" s="215"/>
      <c r="L26" s="216"/>
      <c r="M26" s="67"/>
      <c r="N26" s="67"/>
      <c r="O26" s="67"/>
      <c r="P26" s="67"/>
    </row>
    <row r="27" spans="1:16" ht="15.75" x14ac:dyDescent="0.25">
      <c r="B27" s="67"/>
      <c r="C27" s="67"/>
      <c r="D27" s="69"/>
      <c r="E27" s="82"/>
      <c r="F27" s="83"/>
      <c r="G27" s="83"/>
      <c r="H27" s="83"/>
      <c r="I27" s="83"/>
      <c r="J27" s="83"/>
      <c r="K27" s="83"/>
      <c r="L27" s="84"/>
      <c r="M27" s="67"/>
      <c r="N27" s="67"/>
      <c r="O27" s="67"/>
      <c r="P27" s="67"/>
    </row>
    <row r="28" spans="1:16" ht="15" x14ac:dyDescent="0.25">
      <c r="B28" s="71"/>
      <c r="C28" s="71"/>
      <c r="D28" s="71"/>
      <c r="E28" s="217" t="s">
        <v>85</v>
      </c>
      <c r="F28" s="218"/>
      <c r="G28" s="218"/>
      <c r="H28" s="218"/>
      <c r="I28" s="218"/>
      <c r="J28" s="218"/>
      <c r="K28" s="218"/>
      <c r="L28" s="219"/>
      <c r="M28" s="67"/>
      <c r="N28" s="67"/>
      <c r="O28" s="67"/>
      <c r="P28" s="67"/>
    </row>
    <row r="29" spans="1:16" ht="15" x14ac:dyDescent="0.25">
      <c r="B29" s="71"/>
      <c r="C29" s="71"/>
      <c r="D29" s="100"/>
      <c r="E29" s="236" t="s">
        <v>13</v>
      </c>
      <c r="F29" s="237"/>
      <c r="G29" s="237"/>
      <c r="H29" s="237"/>
      <c r="I29" s="237"/>
      <c r="J29" s="237"/>
      <c r="K29" s="237"/>
      <c r="L29" s="238"/>
      <c r="M29" s="101"/>
      <c r="N29" s="67"/>
      <c r="O29" s="67"/>
      <c r="P29" s="67"/>
    </row>
    <row r="30" spans="1:16" ht="15" x14ac:dyDescent="0.25">
      <c r="B30" s="71"/>
      <c r="C30" s="71"/>
      <c r="D30" s="71"/>
      <c r="E30" s="240"/>
      <c r="F30" s="241"/>
      <c r="G30" s="241"/>
      <c r="H30" s="241"/>
      <c r="I30" s="241"/>
      <c r="J30" s="241"/>
      <c r="K30" s="241"/>
      <c r="L30" s="242"/>
      <c r="M30" s="67"/>
      <c r="N30" s="67"/>
      <c r="O30" s="67"/>
      <c r="P30" s="67"/>
    </row>
    <row r="31" spans="1:16" x14ac:dyDescent="0.2">
      <c r="A31" s="245">
        <v>1</v>
      </c>
      <c r="B31" s="67"/>
      <c r="C31" s="67"/>
      <c r="D31" s="102"/>
      <c r="E31" s="239" t="s">
        <v>10</v>
      </c>
      <c r="F31" s="235"/>
      <c r="G31" s="235" t="s">
        <v>11</v>
      </c>
      <c r="H31" s="235"/>
      <c r="I31" s="103"/>
      <c r="J31" s="235" t="s">
        <v>7</v>
      </c>
      <c r="K31" s="235"/>
      <c r="L31" s="104" t="s">
        <v>12</v>
      </c>
      <c r="M31" s="105"/>
      <c r="N31" s="67"/>
      <c r="O31" s="67"/>
      <c r="P31" s="67"/>
    </row>
    <row r="32" spans="1:16" ht="16.5" thickBot="1" x14ac:dyDescent="0.3">
      <c r="A32" s="245"/>
      <c r="B32" s="67"/>
      <c r="C32" s="67"/>
      <c r="D32" s="96"/>
      <c r="E32" s="230" t="s">
        <v>9</v>
      </c>
      <c r="F32" s="231"/>
      <c r="G32" s="231"/>
      <c r="H32" s="231"/>
      <c r="I32" s="231"/>
      <c r="J32" s="231"/>
      <c r="K32" s="231"/>
      <c r="L32" s="232"/>
      <c r="M32" s="97"/>
      <c r="N32" s="67"/>
      <c r="O32" s="67"/>
      <c r="P32" s="67"/>
    </row>
    <row r="33" spans="1:16" x14ac:dyDescent="0.2">
      <c r="B33" s="76" t="s">
        <v>0</v>
      </c>
      <c r="C33" s="76" t="s">
        <v>5</v>
      </c>
      <c r="D33" s="77" t="s">
        <v>1</v>
      </c>
      <c r="E33" s="90" t="s">
        <v>2</v>
      </c>
      <c r="F33" s="90" t="s">
        <v>3</v>
      </c>
      <c r="G33" s="90" t="s">
        <v>4</v>
      </c>
      <c r="H33" s="90" t="s">
        <v>29</v>
      </c>
      <c r="J33" s="91" t="s">
        <v>0</v>
      </c>
      <c r="K33" s="91" t="s">
        <v>6</v>
      </c>
      <c r="L33" s="90" t="s">
        <v>1</v>
      </c>
      <c r="M33" s="77" t="s">
        <v>2</v>
      </c>
      <c r="N33" s="77" t="s">
        <v>3</v>
      </c>
      <c r="O33" s="77" t="s">
        <v>4</v>
      </c>
      <c r="P33" s="77" t="s">
        <v>29</v>
      </c>
    </row>
    <row r="34" spans="1:16" x14ac:dyDescent="0.2">
      <c r="B34" s="78">
        <v>1</v>
      </c>
      <c r="C34" s="78">
        <v>3824.5</v>
      </c>
      <c r="D34" s="8" t="s">
        <v>23</v>
      </c>
      <c r="E34" s="4"/>
      <c r="F34" s="4"/>
      <c r="G34" s="4"/>
      <c r="H34" s="4"/>
      <c r="J34" s="78">
        <v>1</v>
      </c>
      <c r="K34" s="78">
        <v>4037.5</v>
      </c>
      <c r="L34" s="8" t="s">
        <v>23</v>
      </c>
      <c r="M34" s="4"/>
      <c r="N34" s="4"/>
      <c r="O34" s="4"/>
      <c r="P34" s="4"/>
    </row>
    <row r="35" spans="1:16" x14ac:dyDescent="0.2">
      <c r="B35" s="78">
        <v>2</v>
      </c>
      <c r="C35" s="78">
        <v>3853.5</v>
      </c>
      <c r="D35" s="8" t="s">
        <v>23</v>
      </c>
      <c r="E35" s="4"/>
      <c r="F35" s="4"/>
      <c r="G35" s="4"/>
      <c r="H35" s="4"/>
      <c r="J35" s="78">
        <v>2</v>
      </c>
      <c r="K35" s="78">
        <v>4066.5</v>
      </c>
      <c r="L35" s="8" t="s">
        <v>23</v>
      </c>
      <c r="M35" s="4"/>
      <c r="N35" s="4"/>
      <c r="O35" s="4"/>
      <c r="P35" s="4"/>
    </row>
    <row r="36" spans="1:16" x14ac:dyDescent="0.2">
      <c r="B36" s="78">
        <v>3</v>
      </c>
      <c r="C36" s="78">
        <v>3882.5</v>
      </c>
      <c r="D36" s="8" t="s">
        <v>23</v>
      </c>
      <c r="E36" s="4"/>
      <c r="F36" s="4"/>
      <c r="G36" s="4"/>
      <c r="H36" s="4"/>
      <c r="J36" s="78">
        <v>3</v>
      </c>
      <c r="K36" s="78">
        <v>4095.5</v>
      </c>
      <c r="L36" s="8" t="s">
        <v>23</v>
      </c>
      <c r="M36" s="4"/>
      <c r="N36" s="4"/>
      <c r="O36" s="4"/>
      <c r="P36" s="4"/>
    </row>
    <row r="37" spans="1:16" x14ac:dyDescent="0.2">
      <c r="B37" s="78">
        <v>4</v>
      </c>
      <c r="C37" s="78">
        <v>3911.5</v>
      </c>
      <c r="D37" s="8" t="s">
        <v>23</v>
      </c>
      <c r="E37" s="4"/>
      <c r="F37" s="4"/>
      <c r="G37" s="4"/>
      <c r="H37" s="4"/>
      <c r="J37" s="78">
        <v>4</v>
      </c>
      <c r="K37" s="78">
        <v>4124.5</v>
      </c>
      <c r="L37" s="8" t="s">
        <v>23</v>
      </c>
      <c r="M37" s="4"/>
      <c r="N37" s="4"/>
      <c r="O37" s="4"/>
      <c r="P37" s="4"/>
    </row>
    <row r="38" spans="1:16" x14ac:dyDescent="0.2">
      <c r="B38" s="78">
        <v>5</v>
      </c>
      <c r="C38" s="78">
        <v>3940.5</v>
      </c>
      <c r="D38" s="8" t="s">
        <v>23</v>
      </c>
      <c r="E38" s="4"/>
      <c r="F38" s="4"/>
      <c r="G38" s="4"/>
      <c r="H38" s="4"/>
      <c r="J38" s="78">
        <v>5</v>
      </c>
      <c r="K38" s="78">
        <v>4153.5</v>
      </c>
      <c r="L38" s="8" t="s">
        <v>23</v>
      </c>
      <c r="M38" s="4"/>
      <c r="N38" s="4"/>
      <c r="O38" s="4"/>
      <c r="P38" s="4"/>
    </row>
    <row r="39" spans="1:16" ht="13.5" thickBot="1" x14ac:dyDescent="0.25">
      <c r="B39" s="78">
        <v>6</v>
      </c>
      <c r="C39" s="78">
        <v>3969.5</v>
      </c>
      <c r="D39" s="8" t="s">
        <v>23</v>
      </c>
      <c r="E39" s="24"/>
      <c r="F39" s="24"/>
      <c r="G39" s="24"/>
      <c r="H39" s="24"/>
      <c r="J39" s="89">
        <v>6</v>
      </c>
      <c r="K39" s="89">
        <v>4182.5</v>
      </c>
      <c r="L39" s="44" t="s">
        <v>23</v>
      </c>
      <c r="M39" s="4"/>
      <c r="N39" s="4"/>
      <c r="O39" s="4"/>
      <c r="P39" s="4"/>
    </row>
    <row r="40" spans="1:16" x14ac:dyDescent="0.2">
      <c r="A40" s="245">
        <v>2</v>
      </c>
      <c r="B40" s="85"/>
      <c r="C40" s="85"/>
      <c r="D40" s="86"/>
      <c r="E40" s="233" t="s">
        <v>20</v>
      </c>
      <c r="F40" s="234"/>
      <c r="G40" s="234" t="s">
        <v>26</v>
      </c>
      <c r="H40" s="234"/>
      <c r="I40" s="92"/>
      <c r="J40" s="234" t="s">
        <v>18</v>
      </c>
      <c r="K40" s="234"/>
      <c r="L40" s="93" t="s">
        <v>21</v>
      </c>
      <c r="M40" s="88"/>
      <c r="N40" s="85"/>
      <c r="O40" s="85"/>
      <c r="P40" s="85"/>
    </row>
    <row r="41" spans="1:16" ht="16.5" thickBot="1" x14ac:dyDescent="0.3">
      <c r="A41" s="245"/>
      <c r="B41" s="85"/>
      <c r="C41" s="85"/>
      <c r="D41" s="87"/>
      <c r="E41" s="230" t="s">
        <v>64</v>
      </c>
      <c r="F41" s="231"/>
      <c r="G41" s="231"/>
      <c r="H41" s="231"/>
      <c r="I41" s="231"/>
      <c r="J41" s="231"/>
      <c r="K41" s="231"/>
      <c r="L41" s="232"/>
      <c r="M41" s="88"/>
      <c r="N41" s="85"/>
      <c r="O41" s="85"/>
      <c r="P41" s="85"/>
    </row>
    <row r="42" spans="1:16" x14ac:dyDescent="0.2">
      <c r="B42" s="76" t="s">
        <v>0</v>
      </c>
      <c r="C42" s="76" t="s">
        <v>5</v>
      </c>
      <c r="D42" s="77" t="s">
        <v>1</v>
      </c>
      <c r="E42" s="90" t="s">
        <v>2</v>
      </c>
      <c r="F42" s="90" t="s">
        <v>3</v>
      </c>
      <c r="G42" s="90" t="s">
        <v>4</v>
      </c>
      <c r="H42" s="90" t="s">
        <v>29</v>
      </c>
      <c r="J42" s="91" t="s">
        <v>0</v>
      </c>
      <c r="K42" s="91" t="s">
        <v>6</v>
      </c>
      <c r="L42" s="90" t="s">
        <v>1</v>
      </c>
      <c r="M42" s="77" t="s">
        <v>2</v>
      </c>
      <c r="N42" s="77" t="s">
        <v>3</v>
      </c>
      <c r="O42" s="77" t="s">
        <v>4</v>
      </c>
      <c r="P42" s="77" t="s">
        <v>29</v>
      </c>
    </row>
    <row r="43" spans="1:16" x14ac:dyDescent="0.2">
      <c r="B43" s="78">
        <v>1</v>
      </c>
      <c r="C43" s="78">
        <v>3600</v>
      </c>
      <c r="D43" s="4"/>
      <c r="E43" s="4"/>
      <c r="F43" s="4"/>
      <c r="G43" s="4"/>
      <c r="H43" s="4"/>
      <c r="J43" s="78">
        <v>1</v>
      </c>
      <c r="K43" s="78">
        <v>3920</v>
      </c>
      <c r="L43" s="85"/>
      <c r="M43" s="85"/>
      <c r="N43" s="85"/>
      <c r="O43" s="85"/>
      <c r="P43" s="85"/>
    </row>
    <row r="44" spans="1:16" x14ac:dyDescent="0.2">
      <c r="B44" s="78">
        <v>2</v>
      </c>
      <c r="C44" s="78">
        <v>3620</v>
      </c>
      <c r="D44" s="4"/>
      <c r="E44" s="4"/>
      <c r="F44" s="4"/>
      <c r="G44" s="4"/>
      <c r="H44" s="4"/>
      <c r="J44" s="78">
        <v>2</v>
      </c>
      <c r="K44" s="78">
        <v>3940</v>
      </c>
      <c r="L44" s="4"/>
      <c r="M44" s="4"/>
      <c r="N44" s="4"/>
      <c r="O44" s="4"/>
      <c r="P44" s="4"/>
    </row>
    <row r="45" spans="1:16" hidden="1" x14ac:dyDescent="0.2">
      <c r="B45" s="78">
        <v>3</v>
      </c>
      <c r="C45" s="78">
        <v>3640</v>
      </c>
      <c r="D45" s="4"/>
      <c r="E45" s="4"/>
      <c r="F45" s="4"/>
      <c r="G45" s="4"/>
      <c r="H45" s="4"/>
      <c r="J45" s="78">
        <v>3</v>
      </c>
      <c r="K45" s="78">
        <v>3960</v>
      </c>
      <c r="L45" s="4"/>
      <c r="M45" s="4"/>
      <c r="N45" s="4"/>
      <c r="O45" s="4"/>
      <c r="P45" s="4"/>
    </row>
    <row r="46" spans="1:16" x14ac:dyDescent="0.2">
      <c r="B46" s="78">
        <v>4</v>
      </c>
      <c r="C46" s="78">
        <v>3660</v>
      </c>
      <c r="D46" s="4"/>
      <c r="E46" s="4"/>
      <c r="F46" s="4"/>
      <c r="G46" s="4"/>
      <c r="H46" s="4"/>
      <c r="J46" s="78">
        <v>4</v>
      </c>
      <c r="K46" s="78">
        <v>3980</v>
      </c>
      <c r="L46" s="4"/>
      <c r="M46" s="4"/>
      <c r="N46" s="4"/>
      <c r="O46" s="4"/>
      <c r="P46" s="4"/>
    </row>
    <row r="47" spans="1:16" x14ac:dyDescent="0.2">
      <c r="B47" s="78">
        <v>5</v>
      </c>
      <c r="C47" s="78">
        <v>3680</v>
      </c>
      <c r="D47" s="8"/>
      <c r="E47" s="4"/>
      <c r="F47" s="4"/>
      <c r="G47" s="4"/>
      <c r="H47" s="4"/>
      <c r="J47" s="78">
        <v>5</v>
      </c>
      <c r="K47" s="78">
        <v>4000</v>
      </c>
      <c r="L47" s="4"/>
      <c r="M47" s="4"/>
      <c r="N47" s="4"/>
      <c r="O47" s="4"/>
      <c r="P47" s="4"/>
    </row>
    <row r="48" spans="1:16" x14ac:dyDescent="0.2">
      <c r="B48" s="78">
        <v>6</v>
      </c>
      <c r="C48" s="78">
        <v>3700</v>
      </c>
      <c r="D48" s="4"/>
      <c r="E48" s="4"/>
      <c r="F48" s="4"/>
      <c r="G48" s="4"/>
      <c r="H48" s="4"/>
      <c r="J48" s="78">
        <v>6</v>
      </c>
      <c r="K48" s="78">
        <v>4020</v>
      </c>
      <c r="L48" s="4"/>
      <c r="M48" s="4"/>
      <c r="N48" s="4"/>
      <c r="O48" s="4"/>
      <c r="P48" s="4"/>
    </row>
    <row r="49" spans="1:16" x14ac:dyDescent="0.2">
      <c r="B49" s="80">
        <v>7</v>
      </c>
      <c r="C49" s="78">
        <v>3720</v>
      </c>
      <c r="D49" s="4"/>
      <c r="E49" s="4"/>
      <c r="F49" s="4"/>
      <c r="G49" s="4"/>
      <c r="H49" s="4"/>
      <c r="J49" s="80">
        <v>7</v>
      </c>
      <c r="K49" s="78">
        <v>4040</v>
      </c>
      <c r="L49" s="4"/>
      <c r="M49" s="4"/>
      <c r="N49" s="4"/>
      <c r="O49" s="4"/>
      <c r="P49" s="4"/>
    </row>
    <row r="50" spans="1:16" x14ac:dyDescent="0.2">
      <c r="B50" s="80">
        <v>8</v>
      </c>
      <c r="C50" s="78">
        <v>3740</v>
      </c>
      <c r="D50" s="4"/>
      <c r="E50" s="4"/>
      <c r="F50" s="4"/>
      <c r="G50" s="4"/>
      <c r="H50" s="4"/>
      <c r="J50" s="80">
        <v>8</v>
      </c>
      <c r="K50" s="78">
        <v>4060</v>
      </c>
      <c r="L50" s="4"/>
      <c r="M50" s="4"/>
      <c r="N50" s="4"/>
      <c r="O50" s="4"/>
      <c r="P50" s="4"/>
    </row>
    <row r="51" spans="1:16" x14ac:dyDescent="0.2">
      <c r="B51" s="80">
        <v>9</v>
      </c>
      <c r="C51" s="78">
        <v>3760</v>
      </c>
      <c r="D51" s="4"/>
      <c r="E51" s="4"/>
      <c r="F51" s="4"/>
      <c r="G51" s="4"/>
      <c r="H51" s="4"/>
      <c r="J51" s="80">
        <v>9</v>
      </c>
      <c r="K51" s="78">
        <v>4080</v>
      </c>
      <c r="L51" s="4"/>
      <c r="M51" s="4"/>
      <c r="N51" s="4"/>
      <c r="O51" s="4"/>
      <c r="P51" s="4"/>
    </row>
    <row r="52" spans="1:16" x14ac:dyDescent="0.2">
      <c r="B52" s="80">
        <v>10</v>
      </c>
      <c r="C52" s="78">
        <v>3780</v>
      </c>
      <c r="D52" s="4"/>
      <c r="E52" s="4"/>
      <c r="F52" s="4"/>
      <c r="G52" s="4"/>
      <c r="H52" s="4"/>
      <c r="J52" s="80">
        <v>10</v>
      </c>
      <c r="K52" s="78">
        <v>4100</v>
      </c>
      <c r="L52" s="8"/>
      <c r="M52" s="4"/>
      <c r="N52" s="4"/>
      <c r="O52" s="4"/>
      <c r="P52" s="4"/>
    </row>
    <row r="53" spans="1:16" x14ac:dyDescent="0.2">
      <c r="B53" s="80">
        <v>11</v>
      </c>
      <c r="C53" s="78">
        <v>3800</v>
      </c>
      <c r="D53" s="4"/>
      <c r="E53" s="4"/>
      <c r="F53" s="4"/>
      <c r="G53" s="4"/>
      <c r="H53" s="4"/>
      <c r="J53" s="80">
        <v>11</v>
      </c>
      <c r="K53" s="78">
        <v>4120</v>
      </c>
      <c r="L53" s="4"/>
      <c r="M53" s="4"/>
      <c r="N53" s="4"/>
      <c r="O53" s="4"/>
      <c r="P53" s="4"/>
    </row>
    <row r="54" spans="1:16" x14ac:dyDescent="0.2">
      <c r="B54" s="80">
        <v>12</v>
      </c>
      <c r="C54" s="78">
        <v>3820</v>
      </c>
      <c r="D54" s="4"/>
      <c r="E54" s="4"/>
      <c r="F54" s="4"/>
      <c r="G54" s="4"/>
      <c r="H54" s="4"/>
      <c r="J54" s="80">
        <v>12</v>
      </c>
      <c r="K54" s="78">
        <v>4140</v>
      </c>
      <c r="L54" s="4"/>
      <c r="M54" s="4"/>
      <c r="N54" s="4"/>
      <c r="O54" s="4"/>
      <c r="P54" s="4"/>
    </row>
    <row r="55" spans="1:16" x14ac:dyDescent="0.2">
      <c r="B55" s="80">
        <v>13</v>
      </c>
      <c r="C55" s="78">
        <v>3840</v>
      </c>
      <c r="D55" s="4"/>
      <c r="E55" s="4"/>
      <c r="F55" s="4"/>
      <c r="G55" s="4"/>
      <c r="H55" s="4"/>
      <c r="J55" s="80">
        <v>13</v>
      </c>
      <c r="K55" s="78">
        <v>4160</v>
      </c>
      <c r="L55" s="4"/>
      <c r="M55" s="4"/>
      <c r="N55" s="4"/>
      <c r="O55" s="4"/>
      <c r="P55" s="4"/>
    </row>
    <row r="56" spans="1:16" ht="13.5" thickBot="1" x14ac:dyDescent="0.25">
      <c r="B56" s="80">
        <v>14</v>
      </c>
      <c r="C56" s="78">
        <v>3860</v>
      </c>
      <c r="D56" s="4"/>
      <c r="E56" s="24"/>
      <c r="F56" s="24"/>
      <c r="G56" s="24"/>
      <c r="H56" s="24"/>
      <c r="J56" s="94">
        <v>14</v>
      </c>
      <c r="K56" s="89">
        <v>4180</v>
      </c>
      <c r="L56" s="24"/>
      <c r="M56" s="4"/>
      <c r="N56" s="4"/>
      <c r="O56" s="4"/>
      <c r="P56" s="4"/>
    </row>
    <row r="57" spans="1:16" x14ac:dyDescent="0.2">
      <c r="A57" s="245">
        <v>3</v>
      </c>
      <c r="B57" s="85"/>
      <c r="C57" s="85"/>
      <c r="D57" s="86"/>
      <c r="E57" s="233" t="s">
        <v>22</v>
      </c>
      <c r="F57" s="234"/>
      <c r="G57" s="234" t="s">
        <v>25</v>
      </c>
      <c r="H57" s="234"/>
      <c r="I57" s="92"/>
      <c r="J57" s="234" t="s">
        <v>18</v>
      </c>
      <c r="K57" s="234"/>
      <c r="L57" s="93" t="s">
        <v>24</v>
      </c>
      <c r="M57" s="88"/>
      <c r="N57" s="85"/>
      <c r="O57" s="85"/>
      <c r="P57" s="85"/>
    </row>
    <row r="58" spans="1:16" ht="14.25" customHeight="1" thickBot="1" x14ac:dyDescent="0.3">
      <c r="A58" s="245"/>
      <c r="B58" s="85"/>
      <c r="C58" s="85"/>
      <c r="D58" s="87"/>
      <c r="E58" s="230" t="s">
        <v>65</v>
      </c>
      <c r="F58" s="231"/>
      <c r="G58" s="231"/>
      <c r="H58" s="231"/>
      <c r="I58" s="231"/>
      <c r="J58" s="231"/>
      <c r="K58" s="231"/>
      <c r="L58" s="232"/>
      <c r="M58" s="88"/>
      <c r="N58" s="85"/>
      <c r="O58" s="85"/>
      <c r="P58" s="85"/>
    </row>
    <row r="59" spans="1:16" x14ac:dyDescent="0.2">
      <c r="B59" s="76" t="s">
        <v>0</v>
      </c>
      <c r="C59" s="76" t="s">
        <v>5</v>
      </c>
      <c r="D59" s="77" t="s">
        <v>1</v>
      </c>
      <c r="E59" s="90" t="s">
        <v>2</v>
      </c>
      <c r="F59" s="90" t="s">
        <v>3</v>
      </c>
      <c r="G59" s="90" t="s">
        <v>4</v>
      </c>
      <c r="H59" s="90" t="s">
        <v>29</v>
      </c>
      <c r="J59" s="91" t="s">
        <v>0</v>
      </c>
      <c r="K59" s="91" t="s">
        <v>6</v>
      </c>
      <c r="L59" s="90" t="s">
        <v>1</v>
      </c>
      <c r="M59" s="77" t="s">
        <v>2</v>
      </c>
      <c r="N59" s="77" t="s">
        <v>3</v>
      </c>
      <c r="O59" s="77" t="s">
        <v>4</v>
      </c>
      <c r="P59" s="77" t="s">
        <v>29</v>
      </c>
    </row>
    <row r="60" spans="1:16" x14ac:dyDescent="0.2">
      <c r="B60" s="78">
        <v>1</v>
      </c>
      <c r="C60" s="78">
        <v>3620</v>
      </c>
      <c r="D60" s="4"/>
      <c r="E60" s="4"/>
      <c r="F60" s="4"/>
      <c r="G60" s="4"/>
      <c r="H60" s="4"/>
      <c r="J60" s="78">
        <v>1</v>
      </c>
      <c r="K60" s="78">
        <v>3940</v>
      </c>
      <c r="L60" s="4"/>
      <c r="M60" s="4"/>
      <c r="N60" s="4"/>
      <c r="O60" s="4"/>
      <c r="P60" s="4"/>
    </row>
    <row r="61" spans="1:16" x14ac:dyDescent="0.2">
      <c r="B61" s="78">
        <v>2</v>
      </c>
      <c r="C61" s="78">
        <v>3650</v>
      </c>
      <c r="D61" s="4"/>
      <c r="E61" s="4"/>
      <c r="F61" s="4"/>
      <c r="G61" s="4"/>
      <c r="H61" s="4"/>
      <c r="J61" s="78">
        <v>2</v>
      </c>
      <c r="K61" s="78">
        <v>3970</v>
      </c>
      <c r="L61" s="4"/>
      <c r="M61" s="4"/>
      <c r="N61" s="4"/>
      <c r="O61" s="4"/>
      <c r="P61" s="4"/>
    </row>
    <row r="62" spans="1:16" x14ac:dyDescent="0.2">
      <c r="B62" s="78">
        <v>3</v>
      </c>
      <c r="C62" s="78">
        <v>3680</v>
      </c>
      <c r="D62" s="4"/>
      <c r="E62" s="4"/>
      <c r="F62" s="4"/>
      <c r="G62" s="4"/>
      <c r="H62" s="4"/>
      <c r="J62" s="78">
        <v>3</v>
      </c>
      <c r="K62" s="78">
        <v>4000</v>
      </c>
      <c r="L62" s="4"/>
      <c r="M62" s="4"/>
      <c r="N62" s="4"/>
      <c r="O62" s="4"/>
      <c r="P62" s="4"/>
    </row>
    <row r="63" spans="1:16" x14ac:dyDescent="0.2">
      <c r="B63" s="78">
        <v>4</v>
      </c>
      <c r="C63" s="78">
        <v>3710</v>
      </c>
      <c r="D63" s="4"/>
      <c r="E63" s="4"/>
      <c r="F63" s="4"/>
      <c r="G63" s="4"/>
      <c r="H63" s="4"/>
      <c r="J63" s="78">
        <v>4</v>
      </c>
      <c r="K63" s="78">
        <v>4030</v>
      </c>
      <c r="L63" s="4"/>
      <c r="M63" s="4"/>
      <c r="N63" s="4"/>
      <c r="O63" s="4"/>
      <c r="P63" s="4"/>
    </row>
    <row r="64" spans="1:16" x14ac:dyDescent="0.2">
      <c r="B64" s="78">
        <v>5</v>
      </c>
      <c r="C64" s="78">
        <v>3740</v>
      </c>
      <c r="D64" s="4"/>
      <c r="E64" s="4"/>
      <c r="F64" s="4"/>
      <c r="G64" s="4"/>
      <c r="H64" s="4"/>
      <c r="J64" s="78">
        <v>5</v>
      </c>
      <c r="K64" s="78">
        <v>4060</v>
      </c>
      <c r="L64" s="4"/>
      <c r="M64" s="4"/>
      <c r="N64" s="4"/>
      <c r="O64" s="4"/>
      <c r="P64" s="4"/>
    </row>
    <row r="65" spans="1:16" x14ac:dyDescent="0.2">
      <c r="B65" s="78">
        <v>6</v>
      </c>
      <c r="C65" s="78">
        <v>3770</v>
      </c>
      <c r="D65" s="4"/>
      <c r="E65" s="4"/>
      <c r="F65" s="4"/>
      <c r="G65" s="4"/>
      <c r="H65" s="4"/>
      <c r="J65" s="78">
        <v>6</v>
      </c>
      <c r="K65" s="78">
        <v>4090</v>
      </c>
      <c r="L65" s="4"/>
      <c r="M65" s="4"/>
      <c r="N65" s="4"/>
      <c r="O65" s="4"/>
      <c r="P65" s="4"/>
    </row>
    <row r="66" spans="1:16" x14ac:dyDescent="0.2">
      <c r="B66" s="80">
        <v>7</v>
      </c>
      <c r="C66" s="78">
        <v>3800</v>
      </c>
      <c r="D66" s="4"/>
      <c r="E66" s="4"/>
      <c r="F66" s="4"/>
      <c r="G66" s="4"/>
      <c r="H66" s="4"/>
      <c r="J66" s="80">
        <v>7</v>
      </c>
      <c r="K66" s="78">
        <v>4120</v>
      </c>
      <c r="L66" s="4"/>
      <c r="M66" s="4"/>
      <c r="N66" s="4"/>
      <c r="O66" s="4"/>
      <c r="P66" s="4"/>
    </row>
    <row r="67" spans="1:16" x14ac:dyDescent="0.2">
      <c r="B67" s="80">
        <v>8</v>
      </c>
      <c r="C67" s="78">
        <v>3830</v>
      </c>
      <c r="D67" s="4"/>
      <c r="E67" s="4"/>
      <c r="F67" s="4"/>
      <c r="G67" s="4"/>
      <c r="H67" s="4"/>
      <c r="J67" s="80">
        <v>8</v>
      </c>
      <c r="K67" s="78">
        <v>4150</v>
      </c>
      <c r="L67" s="4"/>
      <c r="M67" s="4"/>
      <c r="N67" s="4"/>
      <c r="O67" s="4"/>
      <c r="P67" s="4"/>
    </row>
    <row r="68" spans="1:16" ht="13.5" thickBot="1" x14ac:dyDescent="0.25">
      <c r="B68" s="80">
        <v>9</v>
      </c>
      <c r="C68" s="78">
        <v>3860</v>
      </c>
      <c r="D68" s="4"/>
      <c r="E68" s="24"/>
      <c r="F68" s="24"/>
      <c r="G68" s="24"/>
      <c r="H68" s="24"/>
      <c r="J68" s="94">
        <v>9</v>
      </c>
      <c r="K68" s="89">
        <v>4180</v>
      </c>
      <c r="L68" s="24"/>
      <c r="M68" s="4"/>
      <c r="N68" s="4"/>
      <c r="O68" s="4"/>
      <c r="P68" s="4"/>
    </row>
    <row r="69" spans="1:16" x14ac:dyDescent="0.2">
      <c r="A69" s="245">
        <v>4</v>
      </c>
      <c r="B69" s="85"/>
      <c r="C69" s="85"/>
      <c r="D69" s="86"/>
      <c r="E69" s="233" t="s">
        <v>27</v>
      </c>
      <c r="F69" s="234"/>
      <c r="G69" s="234" t="s">
        <v>28</v>
      </c>
      <c r="H69" s="234"/>
      <c r="I69" s="92"/>
      <c r="J69" s="234" t="s">
        <v>18</v>
      </c>
      <c r="K69" s="234"/>
      <c r="L69" s="93" t="s">
        <v>100</v>
      </c>
      <c r="M69" s="88"/>
      <c r="N69" s="85"/>
      <c r="O69" s="85"/>
      <c r="P69" s="85"/>
    </row>
    <row r="70" spans="1:16" ht="12.75" customHeight="1" thickBot="1" x14ac:dyDescent="0.3">
      <c r="A70" s="245"/>
      <c r="B70" s="85"/>
      <c r="C70" s="85"/>
      <c r="D70" s="87"/>
      <c r="E70" s="230" t="s">
        <v>99</v>
      </c>
      <c r="F70" s="231"/>
      <c r="G70" s="231"/>
      <c r="H70" s="231"/>
      <c r="I70" s="231"/>
      <c r="J70" s="231"/>
      <c r="K70" s="231"/>
      <c r="L70" s="232"/>
      <c r="M70" s="88"/>
      <c r="N70" s="85"/>
      <c r="O70" s="85"/>
      <c r="P70" s="85"/>
    </row>
    <row r="71" spans="1:16" x14ac:dyDescent="0.2">
      <c r="B71" s="76" t="s">
        <v>0</v>
      </c>
      <c r="C71" s="76" t="s">
        <v>5</v>
      </c>
      <c r="D71" s="77" t="s">
        <v>1</v>
      </c>
      <c r="E71" s="90" t="s">
        <v>2</v>
      </c>
      <c r="F71" s="90" t="s">
        <v>3</v>
      </c>
      <c r="G71" s="90" t="s">
        <v>4</v>
      </c>
      <c r="H71" s="90" t="s">
        <v>29</v>
      </c>
      <c r="J71" s="91" t="s">
        <v>0</v>
      </c>
      <c r="K71" s="91" t="s">
        <v>6</v>
      </c>
      <c r="L71" s="90" t="s">
        <v>1</v>
      </c>
      <c r="M71" s="77" t="s">
        <v>2</v>
      </c>
      <c r="N71" s="77" t="s">
        <v>3</v>
      </c>
      <c r="O71" s="77" t="s">
        <v>4</v>
      </c>
      <c r="P71" s="77" t="s">
        <v>29</v>
      </c>
    </row>
    <row r="72" spans="1:16" x14ac:dyDescent="0.2">
      <c r="B72" s="78">
        <v>1</v>
      </c>
      <c r="C72" s="78">
        <v>3612.5</v>
      </c>
      <c r="D72" s="4"/>
      <c r="E72" s="4"/>
      <c r="F72" s="4"/>
      <c r="G72" s="4"/>
      <c r="H72" s="4"/>
      <c r="J72" s="78">
        <v>1</v>
      </c>
      <c r="K72" s="78">
        <v>3932.5</v>
      </c>
      <c r="L72" s="4"/>
      <c r="M72" s="4"/>
      <c r="N72" s="4"/>
      <c r="O72" s="4"/>
      <c r="P72" s="4"/>
    </row>
    <row r="73" spans="1:16" x14ac:dyDescent="0.2">
      <c r="B73" s="78">
        <v>2</v>
      </c>
      <c r="C73" s="78">
        <v>3627.5</v>
      </c>
      <c r="D73" s="4"/>
      <c r="E73" s="4"/>
      <c r="F73" s="4"/>
      <c r="G73" s="4"/>
      <c r="H73" s="4"/>
      <c r="J73" s="78">
        <v>2</v>
      </c>
      <c r="K73" s="78">
        <v>3947.5</v>
      </c>
      <c r="L73" s="4"/>
      <c r="M73" s="4"/>
      <c r="N73" s="4"/>
      <c r="O73" s="4"/>
      <c r="P73" s="4"/>
    </row>
    <row r="74" spans="1:16" x14ac:dyDescent="0.2">
      <c r="B74" s="78">
        <v>3</v>
      </c>
      <c r="C74" s="78">
        <v>3642.5</v>
      </c>
      <c r="D74" s="4"/>
      <c r="E74" s="4"/>
      <c r="F74" s="4"/>
      <c r="G74" s="4"/>
      <c r="H74" s="4"/>
      <c r="J74" s="78">
        <v>3</v>
      </c>
      <c r="K74" s="78">
        <v>3962.5</v>
      </c>
      <c r="L74" s="4"/>
      <c r="M74" s="4"/>
      <c r="N74" s="4"/>
      <c r="O74" s="4"/>
      <c r="P74" s="4"/>
    </row>
    <row r="75" spans="1:16" x14ac:dyDescent="0.2">
      <c r="B75" s="78">
        <v>4</v>
      </c>
      <c r="C75" s="78">
        <v>3657.5</v>
      </c>
      <c r="D75" s="4"/>
      <c r="E75" s="4"/>
      <c r="F75" s="4"/>
      <c r="G75" s="4"/>
      <c r="H75" s="4"/>
      <c r="J75" s="78">
        <v>4</v>
      </c>
      <c r="K75" s="78">
        <v>3977.5</v>
      </c>
      <c r="L75" s="4"/>
      <c r="M75" s="4"/>
      <c r="N75" s="4"/>
      <c r="O75" s="4"/>
      <c r="P75" s="4"/>
    </row>
    <row r="76" spans="1:16" x14ac:dyDescent="0.2">
      <c r="B76" s="78">
        <v>5</v>
      </c>
      <c r="C76" s="78">
        <v>3672.5</v>
      </c>
      <c r="D76" s="4"/>
      <c r="E76" s="4"/>
      <c r="F76" s="4"/>
      <c r="G76" s="4"/>
      <c r="H76" s="4"/>
      <c r="J76" s="78">
        <v>5</v>
      </c>
      <c r="K76" s="78">
        <v>3992.5</v>
      </c>
      <c r="L76" s="4"/>
      <c r="M76" s="4"/>
      <c r="N76" s="4"/>
      <c r="O76" s="4"/>
      <c r="P76" s="4"/>
    </row>
    <row r="77" spans="1:16" x14ac:dyDescent="0.2">
      <c r="B77" s="78">
        <v>6</v>
      </c>
      <c r="C77" s="78">
        <v>3687.5</v>
      </c>
      <c r="D77" s="4"/>
      <c r="E77" s="4"/>
      <c r="F77" s="4"/>
      <c r="G77" s="4"/>
      <c r="H77" s="4"/>
      <c r="J77" s="78">
        <v>6</v>
      </c>
      <c r="K77" s="78">
        <v>4007.5</v>
      </c>
      <c r="L77" s="4"/>
      <c r="M77" s="4"/>
      <c r="N77" s="4"/>
      <c r="O77" s="4"/>
      <c r="P77" s="4"/>
    </row>
    <row r="78" spans="1:16" x14ac:dyDescent="0.2">
      <c r="B78" s="80">
        <v>7</v>
      </c>
      <c r="C78" s="78">
        <v>3702.5</v>
      </c>
      <c r="D78" s="4"/>
      <c r="E78" s="4"/>
      <c r="F78" s="4"/>
      <c r="G78" s="4"/>
      <c r="H78" s="4"/>
      <c r="J78" s="80">
        <v>7</v>
      </c>
      <c r="K78" s="78">
        <v>4022.5</v>
      </c>
      <c r="L78" s="4"/>
      <c r="M78" s="4"/>
      <c r="N78" s="4"/>
      <c r="O78" s="4"/>
      <c r="P78" s="4"/>
    </row>
    <row r="79" spans="1:16" x14ac:dyDescent="0.2">
      <c r="B79" s="80">
        <v>8</v>
      </c>
      <c r="C79" s="78">
        <v>3717.5</v>
      </c>
      <c r="D79" s="4"/>
      <c r="E79" s="4"/>
      <c r="F79" s="4"/>
      <c r="G79" s="4"/>
      <c r="H79" s="4"/>
      <c r="J79" s="80">
        <v>8</v>
      </c>
      <c r="K79" s="78">
        <v>4037.5</v>
      </c>
      <c r="L79" s="8"/>
      <c r="M79" s="4"/>
      <c r="N79" s="4"/>
      <c r="O79" s="4"/>
      <c r="P79" s="4"/>
    </row>
    <row r="80" spans="1:16" x14ac:dyDescent="0.2">
      <c r="B80" s="80">
        <v>9</v>
      </c>
      <c r="C80" s="78">
        <v>3732.5</v>
      </c>
      <c r="D80" s="4"/>
      <c r="E80" s="4"/>
      <c r="F80" s="4"/>
      <c r="G80" s="4"/>
      <c r="H80" s="4"/>
      <c r="J80" s="80">
        <v>9</v>
      </c>
      <c r="K80" s="78">
        <v>4052.5</v>
      </c>
      <c r="L80" s="4"/>
      <c r="M80" s="4"/>
      <c r="N80" s="4"/>
      <c r="O80" s="4"/>
      <c r="P80" s="4"/>
    </row>
    <row r="81" spans="2:16" x14ac:dyDescent="0.2">
      <c r="B81" s="80">
        <v>10</v>
      </c>
      <c r="C81" s="78">
        <v>3747.5</v>
      </c>
      <c r="D81" s="4"/>
      <c r="E81" s="4"/>
      <c r="F81" s="4"/>
      <c r="G81" s="4"/>
      <c r="H81" s="4"/>
      <c r="J81" s="80">
        <v>10</v>
      </c>
      <c r="K81" s="78">
        <v>4067.5</v>
      </c>
      <c r="L81" s="4"/>
      <c r="M81" s="4"/>
      <c r="N81" s="4"/>
      <c r="O81" s="4"/>
      <c r="P81" s="4"/>
    </row>
    <row r="82" spans="2:16" x14ac:dyDescent="0.2">
      <c r="B82" s="80">
        <v>11</v>
      </c>
      <c r="C82" s="78">
        <v>3762.5</v>
      </c>
      <c r="D82" s="4"/>
      <c r="E82" s="4"/>
      <c r="F82" s="4"/>
      <c r="G82" s="4"/>
      <c r="H82" s="4"/>
      <c r="J82" s="80">
        <v>11</v>
      </c>
      <c r="K82" s="78">
        <v>4082.5</v>
      </c>
      <c r="L82" s="4"/>
      <c r="M82" s="4"/>
      <c r="N82" s="4"/>
      <c r="O82" s="4"/>
      <c r="P82" s="4"/>
    </row>
    <row r="83" spans="2:16" x14ac:dyDescent="0.2">
      <c r="B83" s="80">
        <v>12</v>
      </c>
      <c r="C83" s="78">
        <v>3777.5</v>
      </c>
      <c r="D83" s="4"/>
      <c r="E83" s="4"/>
      <c r="F83" s="4"/>
      <c r="G83" s="4"/>
      <c r="H83" s="4"/>
      <c r="J83" s="80">
        <v>12</v>
      </c>
      <c r="K83" s="78">
        <v>4097.5</v>
      </c>
      <c r="L83" s="4"/>
      <c r="M83" s="4"/>
      <c r="N83" s="4"/>
      <c r="O83" s="4"/>
      <c r="P83" s="4"/>
    </row>
    <row r="84" spans="2:16" x14ac:dyDescent="0.2">
      <c r="B84" s="80">
        <v>13</v>
      </c>
      <c r="C84" s="78">
        <v>3792.5</v>
      </c>
      <c r="D84" s="4"/>
      <c r="E84" s="4"/>
      <c r="F84" s="4"/>
      <c r="G84" s="4"/>
      <c r="H84" s="4"/>
      <c r="J84" s="80">
        <v>13</v>
      </c>
      <c r="K84" s="78">
        <v>4112.5</v>
      </c>
      <c r="L84" s="4"/>
      <c r="M84" s="4"/>
      <c r="N84" s="4"/>
      <c r="O84" s="4"/>
      <c r="P84" s="4"/>
    </row>
    <row r="85" spans="2:16" x14ac:dyDescent="0.2">
      <c r="B85" s="80">
        <v>14</v>
      </c>
      <c r="C85" s="78">
        <v>3807.5</v>
      </c>
      <c r="D85" s="4"/>
      <c r="E85" s="4"/>
      <c r="F85" s="4"/>
      <c r="G85" s="4"/>
      <c r="H85" s="4"/>
      <c r="J85" s="80">
        <v>14</v>
      </c>
      <c r="K85" s="78">
        <v>4127.5</v>
      </c>
      <c r="L85" s="4"/>
      <c r="M85" s="4"/>
      <c r="N85" s="4"/>
      <c r="O85" s="4"/>
      <c r="P85" s="4"/>
    </row>
    <row r="86" spans="2:16" x14ac:dyDescent="0.2">
      <c r="B86" s="80">
        <v>15</v>
      </c>
      <c r="C86" s="78">
        <v>3822.5</v>
      </c>
      <c r="D86" s="4"/>
      <c r="E86" s="4"/>
      <c r="F86" s="4"/>
      <c r="G86" s="4"/>
      <c r="H86" s="4"/>
      <c r="J86" s="80">
        <v>15</v>
      </c>
      <c r="K86" s="78">
        <v>4142.5</v>
      </c>
      <c r="L86" s="4"/>
      <c r="M86" s="4"/>
      <c r="N86" s="4"/>
      <c r="O86" s="4"/>
      <c r="P86" s="4"/>
    </row>
    <row r="87" spans="2:16" x14ac:dyDescent="0.2">
      <c r="B87" s="80">
        <v>16</v>
      </c>
      <c r="C87" s="78">
        <v>3837.5</v>
      </c>
      <c r="D87" s="4"/>
      <c r="E87" s="4"/>
      <c r="F87" s="4"/>
      <c r="G87" s="4"/>
      <c r="H87" s="4"/>
      <c r="J87" s="80">
        <v>16</v>
      </c>
      <c r="K87" s="78">
        <v>4157.5</v>
      </c>
      <c r="L87" s="4"/>
      <c r="M87" s="4"/>
      <c r="N87" s="4"/>
      <c r="O87" s="4"/>
      <c r="P87" s="4"/>
    </row>
    <row r="88" spans="2:16" x14ac:dyDescent="0.2">
      <c r="B88" s="80">
        <v>17</v>
      </c>
      <c r="C88" s="78">
        <v>3852.5</v>
      </c>
      <c r="D88" s="4"/>
      <c r="E88" s="4"/>
      <c r="F88" s="4"/>
      <c r="G88" s="4"/>
      <c r="H88" s="4"/>
      <c r="J88" s="80">
        <v>17</v>
      </c>
      <c r="K88" s="78">
        <v>4172.5</v>
      </c>
      <c r="L88" s="4"/>
      <c r="M88" s="4"/>
      <c r="N88" s="4"/>
      <c r="O88" s="4"/>
      <c r="P88" s="4"/>
    </row>
    <row r="89" spans="2:16" x14ac:dyDescent="0.2">
      <c r="B89" s="80">
        <v>18</v>
      </c>
      <c r="C89" s="78">
        <v>3867.5</v>
      </c>
      <c r="D89" s="4"/>
      <c r="E89" s="4"/>
      <c r="F89" s="4"/>
      <c r="G89" s="4"/>
      <c r="H89" s="4"/>
      <c r="J89" s="80">
        <v>18</v>
      </c>
      <c r="K89" s="78">
        <v>4187.5</v>
      </c>
      <c r="L89" s="4"/>
      <c r="M89" s="4"/>
      <c r="N89" s="4"/>
      <c r="O89" s="4"/>
      <c r="P89" s="4"/>
    </row>
    <row r="90" spans="2:16" x14ac:dyDescent="0.2">
      <c r="B90" s="7"/>
      <c r="C90" s="6"/>
      <c r="D90" s="5"/>
      <c r="E90" s="5"/>
      <c r="F90" s="5"/>
      <c r="G90" s="5"/>
    </row>
    <row r="91" spans="2:16" x14ac:dyDescent="0.2">
      <c r="B91" s="7"/>
      <c r="C91" s="6"/>
      <c r="D91" s="5"/>
      <c r="E91" s="5"/>
      <c r="F91" s="5"/>
      <c r="G91" s="5"/>
    </row>
    <row r="92" spans="2:16" x14ac:dyDescent="0.2">
      <c r="B92" s="7"/>
      <c r="C92" s="6"/>
      <c r="D92" s="5"/>
      <c r="E92" s="5"/>
      <c r="F92" s="5"/>
      <c r="G92" s="5"/>
    </row>
    <row r="93" spans="2:16" x14ac:dyDescent="0.2">
      <c r="B93" s="7"/>
      <c r="C93" s="6"/>
      <c r="D93" s="5"/>
      <c r="E93" s="5"/>
      <c r="F93" s="5"/>
      <c r="G93" s="5"/>
    </row>
    <row r="94" spans="2:16" x14ac:dyDescent="0.2">
      <c r="B94" s="7"/>
      <c r="C94" s="6"/>
      <c r="D94" s="5"/>
      <c r="E94" s="5"/>
      <c r="F94" s="5"/>
      <c r="G94" s="5"/>
    </row>
    <row r="95" spans="2:16" x14ac:dyDescent="0.2">
      <c r="B95" s="7"/>
      <c r="C95" s="6"/>
      <c r="D95" s="5"/>
      <c r="E95" s="5"/>
      <c r="F95" s="5"/>
      <c r="G95" s="5"/>
    </row>
    <row r="96" spans="2:16" x14ac:dyDescent="0.2">
      <c r="B96" s="7"/>
      <c r="C96" s="6"/>
      <c r="D96" s="5"/>
      <c r="E96" s="5"/>
      <c r="F96" s="5"/>
      <c r="G96" s="5"/>
    </row>
    <row r="97" spans="2:7" x14ac:dyDescent="0.2">
      <c r="B97" s="7"/>
      <c r="C97" s="6"/>
      <c r="D97" s="5"/>
      <c r="E97" s="5"/>
      <c r="F97" s="5"/>
      <c r="G97" s="5"/>
    </row>
    <row r="98" spans="2:7" x14ac:dyDescent="0.2">
      <c r="B98" s="7"/>
      <c r="C98" s="6"/>
      <c r="D98" s="5"/>
      <c r="E98" s="5"/>
      <c r="F98" s="5"/>
      <c r="G98" s="5"/>
    </row>
    <row r="99" spans="2:7" x14ac:dyDescent="0.2">
      <c r="B99" s="7"/>
      <c r="C99" s="6"/>
      <c r="D99" s="5"/>
      <c r="E99" s="5"/>
      <c r="F99" s="5"/>
      <c r="G99" s="5"/>
    </row>
    <row r="100" spans="2:7" x14ac:dyDescent="0.2">
      <c r="B100" s="7"/>
      <c r="C100" s="6"/>
      <c r="D100" s="5"/>
      <c r="E100" s="5"/>
      <c r="F100" s="5"/>
      <c r="G100" s="5"/>
    </row>
    <row r="101" spans="2:7" x14ac:dyDescent="0.2">
      <c r="B101" s="7"/>
      <c r="C101" s="6"/>
      <c r="D101" s="5"/>
      <c r="E101" s="5"/>
      <c r="F101" s="5"/>
      <c r="G101" s="5"/>
    </row>
    <row r="102" spans="2:7" x14ac:dyDescent="0.2">
      <c r="B102" s="7"/>
      <c r="C102" s="6"/>
      <c r="D102" s="5"/>
      <c r="E102" s="5"/>
      <c r="F102" s="5"/>
      <c r="G102" s="5"/>
    </row>
    <row r="103" spans="2:7" x14ac:dyDescent="0.2">
      <c r="B103" s="7"/>
      <c r="C103" s="6"/>
      <c r="D103" s="5"/>
      <c r="E103" s="5"/>
      <c r="F103" s="5"/>
      <c r="G103" s="5"/>
    </row>
    <row r="104" spans="2:7" x14ac:dyDescent="0.2">
      <c r="B104" s="7"/>
      <c r="C104" s="6"/>
      <c r="D104" s="5"/>
      <c r="E104" s="5"/>
      <c r="F104" s="5"/>
      <c r="G104" s="5"/>
    </row>
    <row r="105" spans="2:7" x14ac:dyDescent="0.2">
      <c r="B105" s="7"/>
      <c r="C105" s="6"/>
      <c r="D105" s="5"/>
      <c r="E105" s="5"/>
      <c r="F105" s="5"/>
      <c r="G105" s="5"/>
    </row>
    <row r="106" spans="2:7" x14ac:dyDescent="0.2">
      <c r="B106" s="7"/>
      <c r="C106" s="6"/>
      <c r="D106" s="5"/>
      <c r="E106" s="5"/>
      <c r="F106" s="5"/>
      <c r="G106" s="5"/>
    </row>
    <row r="107" spans="2:7" x14ac:dyDescent="0.2">
      <c r="B107" s="7"/>
      <c r="C107" s="6"/>
      <c r="D107" s="5"/>
      <c r="E107" s="5"/>
      <c r="F107" s="5"/>
      <c r="G107" s="5"/>
    </row>
    <row r="108" spans="2:7" x14ac:dyDescent="0.2">
      <c r="B108" s="7"/>
      <c r="C108" s="6"/>
      <c r="D108" s="5"/>
      <c r="E108" s="5"/>
      <c r="F108" s="5"/>
      <c r="G108" s="5"/>
    </row>
    <row r="109" spans="2:7" x14ac:dyDescent="0.2">
      <c r="B109" s="7"/>
      <c r="C109" s="6"/>
      <c r="D109" s="5"/>
      <c r="E109" s="5"/>
      <c r="F109" s="5"/>
      <c r="G109" s="5"/>
    </row>
    <row r="110" spans="2:7" x14ac:dyDescent="0.2">
      <c r="B110" s="7"/>
      <c r="C110" s="6"/>
      <c r="D110" s="5"/>
      <c r="E110" s="5"/>
      <c r="F110" s="5"/>
      <c r="G110" s="5"/>
    </row>
    <row r="111" spans="2:7" x14ac:dyDescent="0.2">
      <c r="B111" s="7"/>
      <c r="C111" s="6"/>
      <c r="D111" s="5"/>
      <c r="E111" s="5"/>
      <c r="F111" s="5"/>
      <c r="G111" s="5"/>
    </row>
    <row r="112" spans="2:7" x14ac:dyDescent="0.2">
      <c r="B112" s="7"/>
      <c r="C112" s="6"/>
      <c r="D112" s="5"/>
      <c r="E112" s="5"/>
      <c r="F112" s="5"/>
      <c r="G112" s="5"/>
    </row>
    <row r="113" spans="2:7" x14ac:dyDescent="0.2">
      <c r="B113" s="7"/>
      <c r="C113" s="6"/>
      <c r="D113" s="5"/>
      <c r="E113" s="5"/>
      <c r="F113" s="5"/>
      <c r="G113" s="5"/>
    </row>
    <row r="114" spans="2:7" x14ac:dyDescent="0.2">
      <c r="B114" s="7"/>
      <c r="C114" s="6"/>
      <c r="D114" s="5"/>
      <c r="E114" s="5"/>
      <c r="F114" s="5"/>
      <c r="G114" s="5"/>
    </row>
    <row r="115" spans="2:7" x14ac:dyDescent="0.2">
      <c r="B115" s="7"/>
      <c r="C115" s="6"/>
      <c r="D115" s="5"/>
      <c r="E115" s="5"/>
      <c r="F115" s="5"/>
      <c r="G115" s="5"/>
    </row>
    <row r="116" spans="2:7" x14ac:dyDescent="0.2">
      <c r="B116" s="7"/>
      <c r="C116" s="6"/>
      <c r="D116" s="5"/>
      <c r="E116" s="5"/>
      <c r="F116" s="5"/>
      <c r="G116" s="5"/>
    </row>
    <row r="117" spans="2:7" x14ac:dyDescent="0.2">
      <c r="B117" s="7"/>
      <c r="C117" s="6"/>
      <c r="D117" s="5"/>
      <c r="E117" s="5"/>
      <c r="F117" s="5"/>
      <c r="G117" s="5"/>
    </row>
    <row r="118" spans="2:7" x14ac:dyDescent="0.2">
      <c r="B118" s="7"/>
      <c r="C118" s="6"/>
      <c r="D118" s="5"/>
      <c r="E118" s="5"/>
      <c r="F118" s="5"/>
      <c r="G118" s="5"/>
    </row>
    <row r="119" spans="2:7" x14ac:dyDescent="0.2">
      <c r="B119" s="7"/>
      <c r="C119" s="6"/>
      <c r="D119" s="5"/>
      <c r="E119" s="5"/>
      <c r="F119" s="5"/>
      <c r="G119" s="5"/>
    </row>
    <row r="120" spans="2:7" x14ac:dyDescent="0.2">
      <c r="B120" s="7"/>
      <c r="C120" s="6"/>
      <c r="D120" s="5"/>
      <c r="E120" s="5"/>
      <c r="F120" s="5"/>
      <c r="G120" s="5"/>
    </row>
    <row r="121" spans="2:7" x14ac:dyDescent="0.2">
      <c r="B121" s="7"/>
      <c r="C121" s="6"/>
      <c r="D121" s="5"/>
      <c r="E121" s="5"/>
      <c r="F121" s="5"/>
      <c r="G121" s="5"/>
    </row>
    <row r="122" spans="2:7" x14ac:dyDescent="0.2">
      <c r="B122" s="7"/>
      <c r="C122" s="6"/>
      <c r="D122" s="5"/>
      <c r="E122" s="5"/>
      <c r="F122" s="5"/>
      <c r="G122" s="5"/>
    </row>
    <row r="123" spans="2:7" x14ac:dyDescent="0.2">
      <c r="B123" s="7"/>
      <c r="C123" s="6"/>
      <c r="D123" s="5"/>
      <c r="E123" s="5"/>
      <c r="F123" s="5"/>
      <c r="G123" s="5"/>
    </row>
    <row r="124" spans="2:7" x14ac:dyDescent="0.2">
      <c r="B124" s="7"/>
      <c r="C124" s="6"/>
      <c r="D124" s="5"/>
      <c r="E124" s="5"/>
      <c r="F124" s="5"/>
      <c r="G124" s="5"/>
    </row>
    <row r="125" spans="2:7" x14ac:dyDescent="0.2">
      <c r="B125" s="7"/>
      <c r="C125" s="6"/>
      <c r="D125" s="5"/>
      <c r="E125" s="5"/>
      <c r="F125" s="5"/>
      <c r="G125" s="5"/>
    </row>
    <row r="126" spans="2:7" x14ac:dyDescent="0.2">
      <c r="B126" s="7"/>
      <c r="C126" s="6"/>
      <c r="D126" s="5"/>
      <c r="E126" s="5"/>
      <c r="F126" s="5"/>
      <c r="G126" s="5"/>
    </row>
    <row r="127" spans="2:7" x14ac:dyDescent="0.2">
      <c r="B127" s="7"/>
      <c r="C127" s="6"/>
      <c r="D127" s="5"/>
      <c r="E127" s="5"/>
      <c r="F127" s="5"/>
      <c r="G127" s="5"/>
    </row>
    <row r="128" spans="2:7" x14ac:dyDescent="0.2">
      <c r="B128" s="7"/>
      <c r="C128" s="6"/>
      <c r="D128" s="5"/>
      <c r="E128" s="5"/>
      <c r="F128" s="5"/>
      <c r="G128" s="5"/>
    </row>
    <row r="129" spans="2:7" x14ac:dyDescent="0.2">
      <c r="B129" s="7"/>
      <c r="C129" s="6"/>
      <c r="D129" s="5"/>
      <c r="E129" s="5"/>
      <c r="F129" s="5"/>
      <c r="G129" s="5"/>
    </row>
    <row r="130" spans="2:7" x14ac:dyDescent="0.2">
      <c r="B130" s="7"/>
      <c r="C130" s="6"/>
      <c r="D130" s="5"/>
      <c r="E130" s="5"/>
      <c r="F130" s="5"/>
      <c r="G130" s="5"/>
    </row>
    <row r="131" spans="2:7" x14ac:dyDescent="0.2">
      <c r="B131" s="7"/>
      <c r="C131" s="6"/>
      <c r="D131" s="5"/>
      <c r="E131" s="5"/>
      <c r="F131" s="5"/>
      <c r="G131" s="5"/>
    </row>
    <row r="132" spans="2:7" x14ac:dyDescent="0.2">
      <c r="B132" s="7"/>
      <c r="C132" s="6"/>
      <c r="D132" s="5"/>
      <c r="E132" s="5"/>
      <c r="F132" s="5"/>
      <c r="G132" s="5"/>
    </row>
    <row r="133" spans="2:7" x14ac:dyDescent="0.2">
      <c r="B133" s="7"/>
      <c r="C133" s="6"/>
      <c r="D133" s="5"/>
      <c r="E133" s="5"/>
      <c r="F133" s="5"/>
      <c r="G133" s="5"/>
    </row>
    <row r="134" spans="2:7" x14ac:dyDescent="0.2">
      <c r="B134" s="7"/>
      <c r="C134" s="6"/>
      <c r="D134" s="5"/>
      <c r="E134" s="5"/>
      <c r="F134" s="5"/>
      <c r="G134" s="5"/>
    </row>
    <row r="135" spans="2:7" x14ac:dyDescent="0.2">
      <c r="B135" s="7"/>
      <c r="C135" s="6"/>
      <c r="D135" s="5"/>
      <c r="E135" s="5"/>
      <c r="F135" s="5"/>
      <c r="G135" s="5"/>
    </row>
    <row r="136" spans="2:7" x14ac:dyDescent="0.2">
      <c r="B136" s="7"/>
      <c r="C136" s="6"/>
      <c r="D136" s="5"/>
      <c r="E136" s="5"/>
      <c r="F136" s="5"/>
      <c r="G136" s="5"/>
    </row>
    <row r="137" spans="2:7" x14ac:dyDescent="0.2">
      <c r="B137" s="7"/>
      <c r="C137" s="6"/>
      <c r="D137" s="5"/>
      <c r="E137" s="5"/>
      <c r="F137" s="5"/>
      <c r="G137" s="5"/>
    </row>
    <row r="138" spans="2:7" x14ac:dyDescent="0.2">
      <c r="B138" s="7"/>
      <c r="C138" s="6"/>
      <c r="D138" s="5"/>
      <c r="E138" s="5"/>
      <c r="F138" s="5"/>
      <c r="G138" s="5"/>
    </row>
    <row r="139" spans="2:7" x14ac:dyDescent="0.2">
      <c r="B139" s="7"/>
      <c r="C139" s="6"/>
      <c r="D139" s="5"/>
      <c r="E139" s="5"/>
      <c r="F139" s="5"/>
      <c r="G139" s="5"/>
    </row>
    <row r="140" spans="2:7" x14ac:dyDescent="0.2">
      <c r="B140" s="7"/>
      <c r="C140" s="6"/>
      <c r="D140" s="5"/>
      <c r="E140" s="5"/>
      <c r="F140" s="5"/>
      <c r="G140" s="5"/>
    </row>
    <row r="141" spans="2:7" x14ac:dyDescent="0.2">
      <c r="B141" s="7"/>
      <c r="C141" s="6"/>
      <c r="D141" s="5"/>
      <c r="E141" s="5"/>
      <c r="F141" s="5"/>
      <c r="G141" s="5"/>
    </row>
    <row r="142" spans="2:7" x14ac:dyDescent="0.2">
      <c r="B142" s="7"/>
      <c r="C142" s="6"/>
      <c r="D142" s="5"/>
      <c r="E142" s="5"/>
      <c r="F142" s="5"/>
      <c r="G142" s="5"/>
    </row>
    <row r="143" spans="2:7" x14ac:dyDescent="0.2">
      <c r="B143" s="7"/>
      <c r="C143" s="6"/>
      <c r="D143" s="5"/>
      <c r="E143" s="5"/>
      <c r="F143" s="5"/>
      <c r="G143" s="5"/>
    </row>
    <row r="144" spans="2:7" x14ac:dyDescent="0.2">
      <c r="B144" s="7"/>
      <c r="C144" s="6"/>
      <c r="D144" s="5"/>
      <c r="E144" s="5"/>
      <c r="F144" s="5"/>
      <c r="G144" s="5"/>
    </row>
    <row r="145" spans="2:7" x14ac:dyDescent="0.2">
      <c r="B145" s="7"/>
      <c r="C145" s="6"/>
      <c r="D145" s="5"/>
      <c r="E145" s="5"/>
      <c r="F145" s="5"/>
      <c r="G145" s="5"/>
    </row>
    <row r="146" spans="2:7" x14ac:dyDescent="0.2">
      <c r="B146" s="7"/>
      <c r="C146" s="6"/>
      <c r="D146" s="5"/>
      <c r="E146" s="5"/>
      <c r="F146" s="5"/>
      <c r="G146" s="5"/>
    </row>
    <row r="147" spans="2:7" x14ac:dyDescent="0.2">
      <c r="B147" s="7"/>
      <c r="C147" s="6"/>
      <c r="D147" s="5"/>
      <c r="E147" s="5"/>
      <c r="F147" s="5"/>
      <c r="G147" s="5"/>
    </row>
    <row r="148" spans="2:7" x14ac:dyDescent="0.2">
      <c r="B148" s="7"/>
      <c r="C148" s="6"/>
      <c r="D148" s="5"/>
      <c r="E148" s="5"/>
      <c r="F148" s="5"/>
      <c r="G148" s="5"/>
    </row>
    <row r="149" spans="2:7" x14ac:dyDescent="0.2">
      <c r="B149" s="7"/>
      <c r="C149" s="6"/>
      <c r="D149" s="5"/>
      <c r="E149" s="5"/>
      <c r="F149" s="5"/>
      <c r="G149" s="5"/>
    </row>
    <row r="150" spans="2:7" x14ac:dyDescent="0.2">
      <c r="B150" s="7"/>
      <c r="C150" s="6"/>
      <c r="D150" s="5"/>
      <c r="E150" s="5"/>
      <c r="F150" s="5"/>
      <c r="G150" s="5"/>
    </row>
    <row r="151" spans="2:7" x14ac:dyDescent="0.2">
      <c r="B151" s="7"/>
      <c r="C151" s="6"/>
      <c r="D151" s="5"/>
      <c r="E151" s="5"/>
      <c r="F151" s="5"/>
      <c r="G151" s="5"/>
    </row>
    <row r="152" spans="2:7" x14ac:dyDescent="0.2">
      <c r="B152" s="7"/>
      <c r="C152" s="6"/>
      <c r="D152" s="5"/>
      <c r="E152" s="5"/>
      <c r="F152" s="5"/>
      <c r="G152" s="5"/>
    </row>
    <row r="153" spans="2:7" x14ac:dyDescent="0.2">
      <c r="B153" s="7"/>
      <c r="C153" s="6"/>
      <c r="D153" s="5"/>
      <c r="E153" s="5"/>
      <c r="F153" s="5"/>
      <c r="G153" s="5"/>
    </row>
    <row r="154" spans="2:7" x14ac:dyDescent="0.2">
      <c r="B154" s="7"/>
      <c r="C154" s="6"/>
      <c r="D154" s="5"/>
      <c r="E154" s="5"/>
      <c r="F154" s="5"/>
      <c r="G154" s="5"/>
    </row>
    <row r="155" spans="2:7" x14ac:dyDescent="0.2">
      <c r="B155" s="7"/>
      <c r="C155" s="6"/>
      <c r="D155" s="5"/>
      <c r="E155" s="5"/>
      <c r="F155" s="5"/>
      <c r="G155" s="5"/>
    </row>
    <row r="156" spans="2:7" x14ac:dyDescent="0.2">
      <c r="B156" s="7"/>
      <c r="C156" s="6"/>
      <c r="D156" s="5"/>
      <c r="E156" s="5"/>
      <c r="F156" s="5"/>
      <c r="G156" s="5"/>
    </row>
    <row r="157" spans="2:7" x14ac:dyDescent="0.2">
      <c r="B157" s="7"/>
      <c r="C157" s="6"/>
      <c r="D157" s="5"/>
      <c r="E157" s="5"/>
      <c r="F157" s="5"/>
      <c r="G157" s="5"/>
    </row>
    <row r="158" spans="2:7" x14ac:dyDescent="0.2">
      <c r="B158" s="7"/>
      <c r="C158" s="6"/>
      <c r="D158" s="5"/>
      <c r="E158" s="5"/>
      <c r="F158" s="5"/>
      <c r="G158" s="5"/>
    </row>
    <row r="159" spans="2:7" x14ac:dyDescent="0.2">
      <c r="B159" s="7"/>
      <c r="C159" s="6"/>
      <c r="D159" s="5"/>
      <c r="E159" s="5"/>
      <c r="F159" s="5"/>
      <c r="G159" s="5"/>
    </row>
    <row r="160" spans="2:7" x14ac:dyDescent="0.2">
      <c r="B160" s="7"/>
      <c r="C160" s="6"/>
      <c r="D160" s="5"/>
      <c r="E160" s="5"/>
      <c r="F160" s="5"/>
      <c r="G160" s="5"/>
    </row>
    <row r="161" spans="2:7" x14ac:dyDescent="0.2">
      <c r="B161" s="7"/>
      <c r="C161" s="6"/>
      <c r="D161" s="5"/>
      <c r="E161" s="5"/>
      <c r="F161" s="5"/>
      <c r="G161" s="5"/>
    </row>
    <row r="162" spans="2:7" x14ac:dyDescent="0.2">
      <c r="B162" s="7"/>
      <c r="C162" s="6"/>
      <c r="D162" s="5"/>
      <c r="E162" s="5"/>
      <c r="F162" s="5"/>
      <c r="G162" s="5"/>
    </row>
    <row r="163" spans="2:7" x14ac:dyDescent="0.2">
      <c r="B163" s="7"/>
      <c r="C163" s="6"/>
      <c r="D163" s="5"/>
      <c r="E163" s="5"/>
      <c r="F163" s="5"/>
      <c r="G163" s="5"/>
    </row>
    <row r="164" spans="2:7" x14ac:dyDescent="0.2">
      <c r="B164" s="7"/>
      <c r="C164" s="6"/>
      <c r="D164" s="5"/>
      <c r="E164" s="5"/>
      <c r="F164" s="5"/>
      <c r="G164" s="5"/>
    </row>
    <row r="165" spans="2:7" x14ac:dyDescent="0.2">
      <c r="B165" s="7"/>
      <c r="C165" s="6"/>
      <c r="D165" s="5"/>
      <c r="E165" s="5"/>
      <c r="F165" s="5"/>
      <c r="G165" s="5"/>
    </row>
    <row r="166" spans="2:7" x14ac:dyDescent="0.2">
      <c r="B166" s="7"/>
      <c r="C166" s="6"/>
      <c r="D166" s="5"/>
      <c r="E166" s="5"/>
      <c r="F166" s="5"/>
      <c r="G166" s="5"/>
    </row>
    <row r="167" spans="2:7" x14ac:dyDescent="0.2">
      <c r="B167" s="7"/>
      <c r="C167" s="6"/>
      <c r="D167" s="5"/>
      <c r="E167" s="5"/>
      <c r="F167" s="5"/>
      <c r="G167" s="5"/>
    </row>
    <row r="168" spans="2:7" x14ac:dyDescent="0.2">
      <c r="B168" s="7"/>
      <c r="C168" s="6"/>
      <c r="D168" s="5"/>
      <c r="E168" s="5"/>
      <c r="F168" s="5"/>
      <c r="G168" s="5"/>
    </row>
    <row r="169" spans="2:7" x14ac:dyDescent="0.2">
      <c r="B169" s="7"/>
      <c r="C169" s="6"/>
      <c r="D169" s="5"/>
      <c r="E169" s="5"/>
      <c r="F169" s="5"/>
      <c r="G169" s="5"/>
    </row>
    <row r="170" spans="2:7" x14ac:dyDescent="0.2">
      <c r="B170" s="7"/>
      <c r="C170" s="6"/>
      <c r="D170" s="5"/>
      <c r="E170" s="5"/>
      <c r="F170" s="5"/>
      <c r="G170" s="5"/>
    </row>
    <row r="171" spans="2:7" x14ac:dyDescent="0.2">
      <c r="B171" s="7"/>
      <c r="C171" s="6"/>
      <c r="D171" s="5"/>
      <c r="E171" s="5"/>
      <c r="F171" s="5"/>
      <c r="G171" s="5"/>
    </row>
    <row r="172" spans="2:7" x14ac:dyDescent="0.2">
      <c r="B172" s="7"/>
      <c r="C172" s="6"/>
      <c r="D172" s="5"/>
      <c r="E172" s="5"/>
      <c r="F172" s="5"/>
      <c r="G172" s="5"/>
    </row>
    <row r="173" spans="2:7" x14ac:dyDescent="0.2">
      <c r="B173" s="7"/>
      <c r="C173" s="6"/>
      <c r="D173" s="5"/>
      <c r="E173" s="5"/>
      <c r="F173" s="5"/>
      <c r="G173" s="5"/>
    </row>
    <row r="174" spans="2:7" x14ac:dyDescent="0.2">
      <c r="B174" s="7"/>
      <c r="C174" s="6"/>
      <c r="D174" s="5"/>
      <c r="E174" s="5"/>
      <c r="F174" s="5"/>
      <c r="G174" s="5"/>
    </row>
    <row r="175" spans="2:7" x14ac:dyDescent="0.2">
      <c r="B175" s="7"/>
      <c r="C175" s="6"/>
      <c r="D175" s="5"/>
      <c r="E175" s="5"/>
      <c r="F175" s="5"/>
      <c r="G175" s="5"/>
    </row>
    <row r="176" spans="2:7" x14ac:dyDescent="0.2">
      <c r="B176" s="7"/>
      <c r="C176" s="6"/>
      <c r="D176" s="5"/>
      <c r="E176" s="5"/>
      <c r="F176" s="5"/>
      <c r="G176" s="5"/>
    </row>
    <row r="177" spans="2:7" x14ac:dyDescent="0.2">
      <c r="B177" s="7"/>
      <c r="C177" s="6"/>
      <c r="D177" s="5"/>
      <c r="E177" s="5"/>
      <c r="F177" s="5"/>
      <c r="G177" s="5"/>
    </row>
    <row r="178" spans="2:7" x14ac:dyDescent="0.2">
      <c r="B178" s="7"/>
      <c r="C178" s="6"/>
      <c r="D178" s="5"/>
      <c r="E178" s="5"/>
      <c r="F178" s="5"/>
      <c r="G178" s="5"/>
    </row>
    <row r="179" spans="2:7" x14ac:dyDescent="0.2">
      <c r="B179" s="7"/>
      <c r="C179" s="6"/>
      <c r="D179" s="5"/>
      <c r="E179" s="5"/>
      <c r="F179" s="5"/>
      <c r="G179" s="5"/>
    </row>
    <row r="180" spans="2:7" x14ac:dyDescent="0.2">
      <c r="B180" s="7"/>
      <c r="C180" s="6"/>
      <c r="D180" s="5"/>
      <c r="E180" s="5"/>
      <c r="F180" s="5"/>
      <c r="G180" s="5"/>
    </row>
    <row r="181" spans="2:7" x14ac:dyDescent="0.2">
      <c r="B181" s="7"/>
      <c r="C181" s="6"/>
      <c r="D181" s="5"/>
      <c r="E181" s="5"/>
      <c r="F181" s="5"/>
      <c r="G181" s="5"/>
    </row>
    <row r="182" spans="2:7" x14ac:dyDescent="0.2">
      <c r="B182" s="7"/>
      <c r="C182" s="6"/>
      <c r="D182" s="5"/>
      <c r="E182" s="5"/>
      <c r="F182" s="5"/>
      <c r="G182" s="5"/>
    </row>
    <row r="183" spans="2:7" x14ac:dyDescent="0.2">
      <c r="B183" s="7"/>
      <c r="C183" s="6"/>
      <c r="D183" s="5"/>
      <c r="E183" s="5"/>
      <c r="F183" s="5"/>
      <c r="G183" s="5"/>
    </row>
    <row r="184" spans="2:7" x14ac:dyDescent="0.2">
      <c r="B184" s="7"/>
      <c r="C184" s="6"/>
      <c r="D184" s="5"/>
      <c r="E184" s="5"/>
      <c r="F184" s="5"/>
      <c r="G184" s="5"/>
    </row>
    <row r="185" spans="2:7" x14ac:dyDescent="0.2">
      <c r="B185" s="7"/>
      <c r="C185" s="6"/>
      <c r="D185" s="5"/>
      <c r="E185" s="5"/>
      <c r="F185" s="5"/>
      <c r="G185" s="5"/>
    </row>
    <row r="186" spans="2:7" x14ac:dyDescent="0.2">
      <c r="B186" s="7"/>
      <c r="C186" s="6"/>
      <c r="D186" s="5"/>
      <c r="E186" s="5"/>
      <c r="F186" s="5"/>
      <c r="G186" s="5"/>
    </row>
    <row r="187" spans="2:7" x14ac:dyDescent="0.2">
      <c r="B187" s="7"/>
      <c r="C187" s="6"/>
      <c r="D187" s="5"/>
      <c r="E187" s="5"/>
      <c r="F187" s="5"/>
      <c r="G187" s="5"/>
    </row>
    <row r="188" spans="2:7" x14ac:dyDescent="0.2">
      <c r="B188" s="7"/>
      <c r="C188" s="6"/>
      <c r="D188" s="5"/>
      <c r="E188" s="5"/>
      <c r="F188" s="5"/>
      <c r="G188" s="5"/>
    </row>
    <row r="189" spans="2:7" x14ac:dyDescent="0.2">
      <c r="B189" s="7"/>
      <c r="C189" s="6"/>
      <c r="D189" s="5"/>
      <c r="E189" s="5"/>
      <c r="F189" s="5"/>
      <c r="G189" s="5"/>
    </row>
    <row r="190" spans="2:7" x14ac:dyDescent="0.2">
      <c r="B190" s="7"/>
      <c r="C190" s="6"/>
      <c r="D190" s="5"/>
      <c r="E190" s="5"/>
      <c r="F190" s="5"/>
      <c r="G190" s="5"/>
    </row>
    <row r="191" spans="2:7" x14ac:dyDescent="0.2">
      <c r="B191" s="7"/>
      <c r="C191" s="6"/>
      <c r="D191" s="5"/>
      <c r="E191" s="5"/>
      <c r="F191" s="5"/>
      <c r="G191" s="5"/>
    </row>
    <row r="192" spans="2:7" x14ac:dyDescent="0.2">
      <c r="B192" s="7"/>
      <c r="C192" s="6"/>
      <c r="D192" s="5"/>
      <c r="E192" s="5"/>
      <c r="F192" s="5"/>
      <c r="G192" s="5"/>
    </row>
    <row r="193" spans="2:7" x14ac:dyDescent="0.2">
      <c r="B193" s="7"/>
      <c r="C193" s="6"/>
      <c r="D193" s="5"/>
      <c r="E193" s="5"/>
      <c r="F193" s="5"/>
      <c r="G193" s="5"/>
    </row>
    <row r="194" spans="2:7" x14ac:dyDescent="0.2">
      <c r="B194" s="7"/>
      <c r="C194" s="6"/>
      <c r="D194" s="5"/>
      <c r="E194" s="5"/>
      <c r="F194" s="5"/>
      <c r="G194" s="5"/>
    </row>
    <row r="195" spans="2:7" x14ac:dyDescent="0.2">
      <c r="B195" s="7"/>
      <c r="C195" s="6"/>
      <c r="D195" s="5"/>
      <c r="E195" s="5"/>
      <c r="F195" s="5"/>
      <c r="G195" s="5"/>
    </row>
    <row r="196" spans="2:7" x14ac:dyDescent="0.2">
      <c r="B196" s="7"/>
      <c r="C196" s="6"/>
      <c r="D196" s="5"/>
      <c r="E196" s="5"/>
      <c r="F196" s="5"/>
      <c r="G196" s="5"/>
    </row>
    <row r="197" spans="2:7" x14ac:dyDescent="0.2">
      <c r="B197" s="7"/>
      <c r="C197" s="6"/>
      <c r="D197" s="5"/>
      <c r="E197" s="5"/>
      <c r="F197" s="5"/>
      <c r="G197" s="5"/>
    </row>
    <row r="198" spans="2:7" x14ac:dyDescent="0.2">
      <c r="B198" s="7"/>
      <c r="C198" s="6"/>
      <c r="D198" s="5"/>
      <c r="E198" s="5"/>
      <c r="F198" s="5"/>
      <c r="G198" s="5"/>
    </row>
    <row r="199" spans="2:7" x14ac:dyDescent="0.2">
      <c r="B199" s="7"/>
      <c r="C199" s="6"/>
      <c r="D199" s="5"/>
      <c r="E199" s="5"/>
      <c r="F199" s="5"/>
      <c r="G199" s="5"/>
    </row>
    <row r="200" spans="2:7" x14ac:dyDescent="0.2">
      <c r="B200" s="7"/>
      <c r="C200" s="6"/>
      <c r="D200" s="5"/>
      <c r="E200" s="5"/>
      <c r="F200" s="5"/>
      <c r="G200" s="5"/>
    </row>
    <row r="201" spans="2:7" x14ac:dyDescent="0.2">
      <c r="B201" s="7"/>
      <c r="C201" s="6"/>
      <c r="D201" s="5"/>
      <c r="E201" s="5"/>
      <c r="F201" s="5"/>
      <c r="G201" s="5"/>
    </row>
    <row r="202" spans="2:7" x14ac:dyDescent="0.2">
      <c r="B202" s="7"/>
      <c r="C202" s="6"/>
      <c r="D202" s="5"/>
      <c r="E202" s="5"/>
      <c r="F202" s="5"/>
      <c r="G202" s="5"/>
    </row>
    <row r="203" spans="2:7" x14ac:dyDescent="0.2">
      <c r="B203" s="7"/>
      <c r="C203" s="6"/>
      <c r="D203" s="5"/>
      <c r="E203" s="5"/>
      <c r="F203" s="5"/>
      <c r="G203" s="5"/>
    </row>
    <row r="204" spans="2:7" x14ac:dyDescent="0.2">
      <c r="B204" s="7"/>
      <c r="C204" s="6"/>
      <c r="D204" s="5"/>
      <c r="E204" s="5"/>
      <c r="F204" s="5"/>
      <c r="G204" s="5"/>
    </row>
    <row r="205" spans="2:7" x14ac:dyDescent="0.2">
      <c r="B205" s="7"/>
      <c r="C205" s="6"/>
      <c r="D205" s="5"/>
      <c r="E205" s="5"/>
      <c r="F205" s="5"/>
      <c r="G205" s="5"/>
    </row>
    <row r="206" spans="2:7" x14ac:dyDescent="0.2">
      <c r="B206" s="7"/>
      <c r="C206" s="6"/>
      <c r="D206" s="5"/>
      <c r="E206" s="5"/>
      <c r="F206" s="5"/>
      <c r="G206" s="5"/>
    </row>
    <row r="207" spans="2:7" x14ac:dyDescent="0.2">
      <c r="B207" s="7"/>
      <c r="C207" s="6"/>
      <c r="D207" s="5"/>
      <c r="E207" s="5"/>
      <c r="F207" s="5"/>
      <c r="G207" s="5"/>
    </row>
    <row r="208" spans="2:7" x14ac:dyDescent="0.2">
      <c r="B208" s="7"/>
      <c r="C208" s="6"/>
      <c r="D208" s="5"/>
      <c r="E208" s="5"/>
      <c r="F208" s="5"/>
      <c r="G208" s="5"/>
    </row>
    <row r="209" spans="2:7" x14ac:dyDescent="0.2">
      <c r="B209" s="7"/>
      <c r="C209" s="6"/>
      <c r="D209" s="5"/>
      <c r="E209" s="5"/>
      <c r="F209" s="5"/>
      <c r="G209" s="5"/>
    </row>
    <row r="210" spans="2:7" x14ac:dyDescent="0.2">
      <c r="B210" s="7"/>
      <c r="C210" s="6"/>
      <c r="D210" s="5"/>
      <c r="E210" s="5"/>
      <c r="F210" s="5"/>
      <c r="G210" s="5"/>
    </row>
    <row r="211" spans="2:7" x14ac:dyDescent="0.2">
      <c r="B211" s="7"/>
      <c r="C211" s="6"/>
      <c r="D211" s="5"/>
      <c r="E211" s="5"/>
      <c r="F211" s="5"/>
      <c r="G211" s="5"/>
    </row>
    <row r="212" spans="2:7" x14ac:dyDescent="0.2">
      <c r="B212" s="7"/>
      <c r="C212" s="6"/>
      <c r="D212" s="5"/>
      <c r="E212" s="5"/>
      <c r="F212" s="5"/>
      <c r="G212" s="5"/>
    </row>
    <row r="213" spans="2:7" x14ac:dyDescent="0.2">
      <c r="B213" s="7"/>
      <c r="C213" s="6"/>
      <c r="D213" s="5"/>
      <c r="E213" s="5"/>
      <c r="F213" s="5"/>
      <c r="G213" s="5"/>
    </row>
    <row r="214" spans="2:7" x14ac:dyDescent="0.2">
      <c r="B214" s="7"/>
      <c r="C214" s="6"/>
      <c r="D214" s="5"/>
      <c r="E214" s="5"/>
      <c r="F214" s="5"/>
      <c r="G214" s="5"/>
    </row>
    <row r="215" spans="2:7" x14ac:dyDescent="0.2">
      <c r="B215" s="7"/>
      <c r="C215" s="6"/>
      <c r="D215" s="5"/>
      <c r="E215" s="5"/>
      <c r="F215" s="5"/>
      <c r="G215" s="5"/>
    </row>
    <row r="216" spans="2:7" x14ac:dyDescent="0.2">
      <c r="B216" s="7"/>
      <c r="C216" s="6"/>
      <c r="D216" s="5"/>
      <c r="E216" s="5"/>
      <c r="F216" s="5"/>
      <c r="G216" s="5"/>
    </row>
    <row r="217" spans="2:7" x14ac:dyDescent="0.2">
      <c r="B217" s="7"/>
      <c r="C217" s="6"/>
      <c r="D217" s="5"/>
      <c r="E217" s="5"/>
      <c r="F217" s="5"/>
      <c r="G217" s="5"/>
    </row>
    <row r="218" spans="2:7" x14ac:dyDescent="0.2">
      <c r="B218" s="7"/>
      <c r="C218" s="6"/>
      <c r="D218" s="5"/>
      <c r="E218" s="5"/>
      <c r="F218" s="5"/>
      <c r="G218" s="5"/>
    </row>
  </sheetData>
  <mergeCells count="34">
    <mergeCell ref="E70:L70"/>
    <mergeCell ref="E30:L30"/>
    <mergeCell ref="A6:A7"/>
    <mergeCell ref="A25:A26"/>
    <mergeCell ref="A31:A32"/>
    <mergeCell ref="A40:A41"/>
    <mergeCell ref="A57:A58"/>
    <mergeCell ref="A69:A70"/>
    <mergeCell ref="E7:L7"/>
    <mergeCell ref="E8:L8"/>
    <mergeCell ref="E9:L9"/>
    <mergeCell ref="E12:F12"/>
    <mergeCell ref="G12:H12"/>
    <mergeCell ref="J12:K12"/>
    <mergeCell ref="E10:L10"/>
    <mergeCell ref="E69:F69"/>
    <mergeCell ref="G69:H69"/>
    <mergeCell ref="J69:K69"/>
    <mergeCell ref="J31:K31"/>
    <mergeCell ref="E13:L13"/>
    <mergeCell ref="E32:L32"/>
    <mergeCell ref="E40:F40"/>
    <mergeCell ref="G40:H40"/>
    <mergeCell ref="J40:K40"/>
    <mergeCell ref="E26:L26"/>
    <mergeCell ref="E28:L28"/>
    <mergeCell ref="E29:L29"/>
    <mergeCell ref="E31:F31"/>
    <mergeCell ref="G31:H31"/>
    <mergeCell ref="E41:L41"/>
    <mergeCell ref="E57:F57"/>
    <mergeCell ref="G57:H57"/>
    <mergeCell ref="J57:K57"/>
    <mergeCell ref="E58:L58"/>
  </mergeCells>
  <phoneticPr fontId="3" type="noConversion"/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Brezi 2025-2110 MHz;2200-2290 </vt:lpstr>
      <vt:lpstr>Aneksi 3 Lidhje Fikse TV ,Radio</vt:lpstr>
      <vt:lpstr>Radio ne 1350-1517 MHz</vt:lpstr>
      <vt:lpstr>Brezi 2025-2110 cift 2200-2290</vt:lpstr>
      <vt:lpstr>TV,Brezi 3800-4200 MHz </vt:lpstr>
    </vt:vector>
  </TitlesOfParts>
  <Company>ert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Redi Begeja</cp:lastModifiedBy>
  <cp:lastPrinted>2010-02-07T10:43:04Z</cp:lastPrinted>
  <dcterms:created xsi:type="dcterms:W3CDTF">2010-01-14T08:47:18Z</dcterms:created>
  <dcterms:modified xsi:type="dcterms:W3CDTF">2025-04-30T13:52:54Z</dcterms:modified>
</cp:coreProperties>
</file>